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8" activeTab="1"/>
  </bookViews>
  <sheets>
    <sheet name="สั่งของ" sheetId="1" r:id="rId1"/>
    <sheet name="Terminal_Pin" sheetId="2" r:id="rId2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46" i="1" l="1"/>
  <c r="H45" i="1"/>
  <c r="H44" i="1"/>
  <c r="H43" i="1"/>
  <c r="H42" i="1"/>
  <c r="H40" i="1"/>
  <c r="H4" i="2"/>
  <c r="H5" i="2"/>
  <c r="H7" i="2"/>
  <c r="G9" i="2" s="1"/>
  <c r="H8" i="2"/>
  <c r="H3" i="2"/>
  <c r="F4" i="2"/>
  <c r="F5" i="2"/>
  <c r="F6" i="2"/>
  <c r="F7" i="2"/>
  <c r="F8" i="2"/>
  <c r="F3" i="2"/>
  <c r="D4" i="2"/>
  <c r="D5" i="2"/>
  <c r="D6" i="2"/>
  <c r="D7" i="2"/>
  <c r="D8" i="2"/>
  <c r="D3" i="2"/>
  <c r="C9" i="2" s="1"/>
  <c r="E9" i="2" l="1"/>
  <c r="I9" i="2" s="1"/>
  <c r="J9" i="2" s="1"/>
  <c r="H39" i="1"/>
  <c r="H38" i="1"/>
  <c r="H37" i="1"/>
  <c r="H36" i="1"/>
  <c r="H35" i="1"/>
  <c r="H34" i="1"/>
  <c r="H33" i="1"/>
  <c r="H32" i="1"/>
  <c r="H31" i="1"/>
  <c r="H30" i="1" l="1"/>
  <c r="H29" i="1"/>
  <c r="H28" i="1"/>
  <c r="H27" i="1" l="1"/>
  <c r="H26" i="1"/>
  <c r="H21" i="1" l="1"/>
  <c r="H20" i="1"/>
  <c r="H19" i="1"/>
  <c r="H18" i="1"/>
  <c r="H17" i="1"/>
  <c r="H16" i="1"/>
  <c r="H15" i="1"/>
  <c r="H14" i="1"/>
  <c r="H3" i="1"/>
  <c r="L2" i="1" s="1"/>
  <c r="H4" i="1"/>
  <c r="H5" i="1"/>
  <c r="H6" i="1"/>
  <c r="H7" i="1"/>
  <c r="H8" i="1"/>
  <c r="H9" i="1"/>
  <c r="H10" i="1"/>
  <c r="H11" i="1"/>
  <c r="H12" i="1"/>
  <c r="H13" i="1"/>
  <c r="H22" i="1"/>
  <c r="H23" i="1"/>
  <c r="H24" i="1"/>
  <c r="H25" i="1"/>
  <c r="H41" i="1"/>
  <c r="H2" i="1"/>
  <c r="F48" i="1" l="1"/>
</calcChain>
</file>

<file path=xl/sharedStrings.xml><?xml version="1.0" encoding="utf-8"?>
<sst xmlns="http://schemas.openxmlformats.org/spreadsheetml/2006/main" count="232" uniqueCount="129">
  <si>
    <t>No</t>
  </si>
  <si>
    <t>List</t>
  </si>
  <si>
    <t>Picture</t>
  </si>
  <si>
    <t>Qty</t>
  </si>
  <si>
    <t>Total</t>
  </si>
  <si>
    <t>Price/Unit</t>
  </si>
  <si>
    <t>Link</t>
  </si>
  <si>
    <t>Note</t>
  </si>
  <si>
    <t>Code</t>
  </si>
  <si>
    <t>เม็ดบอลชุบแข็งที่ความละเอียดสูง</t>
  </si>
  <si>
    <t>BLMJ5</t>
  </si>
  <si>
    <t>https://th.misumi-ec.com/th/vona2/detail/110300262010/?KWSearch=%e0%b9%80%e0%b8%a1%e0%b9%87%e0%b8%94%e0%b8%9a%e0%b8%ad%e0%b8%a5&amp;searchFlow=results2products</t>
  </si>
  <si>
    <t>Teensy 4.1 with Headers</t>
  </si>
  <si>
    <t>Source</t>
  </si>
  <si>
    <t>MISUMI</t>
  </si>
  <si>
    <t>arduitronics</t>
  </si>
  <si>
    <t>-</t>
  </si>
  <si>
    <t>https://www.arduitronics.com/product/4121/teensy-4-1-with-headers-arm-cortex-m7-at-600mhz</t>
  </si>
  <si>
    <t>20KG TD8120MG High Torque Metal Shell Large Angle Digital Steering Gear Servo Motor</t>
  </si>
  <si>
    <t>https://www.arduitronics.com/product/2721/20kg-td8120mg-high-torque-metal-shell-large-angle-digital-steering-gear-servo-motor</t>
  </si>
  <si>
    <t>Status</t>
  </si>
  <si>
    <t>TB6600 Microstep Driver Peak 4A, 9-42VDC (IC TB67S109AFTG) 2-Phase</t>
  </si>
  <si>
    <t>https://www.arduitronics.com/product/4793/tb6600-microstep-driver-peak-4a-9-42vdc-ic-tb67s109aftg-2-phase</t>
  </si>
  <si>
    <t>Baht</t>
  </si>
  <si>
    <t>PC Intel NUC_Celeron-N5105 BNUC11ATKC40000</t>
  </si>
  <si>
    <t>https://www.advice.co.th/branch-u003/index.php/product/productdetail/A0144680</t>
  </si>
  <si>
    <t>ได้รับแล้ว</t>
  </si>
  <si>
    <t>Advice</t>
  </si>
  <si>
    <t>SCB5-15</t>
  </si>
  <si>
    <t>https://th.misumi-ec.com/th/vona2/detail/110300239250/?HissuCode=SCB5-15&amp;PNSearch=SCB5-15&amp;KWSearch=scb5-15&amp;searchFlow=results2type</t>
  </si>
  <si>
    <t>SLBNR5</t>
  </si>
  <si>
    <t>https://th.misumi-ec.com/th/vona2/detail/110300250540/?rid=rid3_detail_1_110300250540</t>
  </si>
  <si>
    <t>BOLT M5 L15</t>
  </si>
  <si>
    <t>น็อตหกเหลี่ยม M5</t>
  </si>
  <si>
    <t>BOLT M2 L15</t>
  </si>
  <si>
    <t>SCB2-15</t>
  </si>
  <si>
    <t>น็อตหกเหลี่ยม M2</t>
  </si>
  <si>
    <t>SLBNR2</t>
  </si>
  <si>
    <t>BOLT M2.5 L15</t>
  </si>
  <si>
    <t>น็อตหกเหลี่ยม M2.5</t>
  </si>
  <si>
    <t>SCB2.5-15</t>
  </si>
  <si>
    <t>SLBNR2.5</t>
  </si>
  <si>
    <t>BOLT M6 L30</t>
  </si>
  <si>
    <t>SCB6-30</t>
  </si>
  <si>
    <t>น็อตหกเหลี่ยม M6</t>
  </si>
  <si>
    <t>SLBNR6</t>
  </si>
  <si>
    <t>น็อตหกเหลี่ยม M3</t>
  </si>
  <si>
    <t>SCB3-15</t>
  </si>
  <si>
    <t>SLBNR3</t>
  </si>
  <si>
    <t>BOLT M3 L15</t>
  </si>
  <si>
    <t>น็อตหกเหลี่ยม M4</t>
  </si>
  <si>
    <t>SCB4-25</t>
  </si>
  <si>
    <t>SLBNR4</t>
  </si>
  <si>
    <t>BOLT M4 L25</t>
  </si>
  <si>
    <t>BOLT M6 L15</t>
  </si>
  <si>
    <t>BOLT M6 L12</t>
  </si>
  <si>
    <t>BOLT M4 L12</t>
  </si>
  <si>
    <t>SCB6-15</t>
  </si>
  <si>
    <t>SCB6-12</t>
  </si>
  <si>
    <t>SCB4-12</t>
  </si>
  <si>
    <t>Micro Servo SG90</t>
  </si>
  <si>
    <t>https://www.arduitronics.com/product/283/micro-servo-sg90</t>
  </si>
  <si>
    <t>Micro Digital Servo MG90D (360 องศา)</t>
  </si>
  <si>
    <t>https://www.arduitronics.com/product/2871/micro-digital-servo-mg90d-360-%E0%B8%AD%E0%B8%87%E0%B8%A8%E0%B8%B2</t>
  </si>
  <si>
    <t>25T (สีเงิน) Aluminum Round Servo Mount + Screws (MG995, MG996R, S3003, TR213)</t>
  </si>
  <si>
    <t>https://www.arduitronics.com/product/923/25t-%E0%B8%AA%E0%B8%B5%E0%B9%80%E0%B8%87%E0%B8%B4%E0%B8%99-aluminum-round-servo-mount-screws-mg995-mg996r-s3003-tr213</t>
  </si>
  <si>
    <t>สายต่อเซอร์โวแบบหัวเดียว จ่ายกระแสสูง Servo Cable Extention ยาว50cm</t>
  </si>
  <si>
    <t>cybertice</t>
  </si>
  <si>
    <t>https://www.cybertice.com/product/5031/%E0%B8%AA%E0%B8%B2%E0%B8%A2%E0%B8%95%E0%B9%88%E0%B8%AD%E0%B9%80%E0%B8%8B%E0%B8%AD%E0%B8%A3%E0%B9%8C%E0%B9%82%E0%B8%A7%E0%B9%81%E0%B8%9A%E0%B8%9A%E0%B8%AB%E0%B8%B1%E0%B8%A7%E0%B9%80%E0%B8%94%E0%B8%B5%E0%B8%A2%E0%B8%A7-%E0%B8%88%E0%B9%88%E0%B8%B2%E0%B8%A2%E0%B8%81%E0%B8%A3%E0%B8%B0%E0%B9%81%E0%B8%AA%E0%B8%AA%E0%B8%B9%E0%B8%87-servo-cable-extention-%E0%B8%A2%E0%B8%B2%E0%B8%A750cm?_gl=1*6hxb5e*_up*MQ..&amp;gclid=CjwKCAjwlbu2BhA3EiwA3yXyu2qHzRvjpjSjwg2bEjZ4oCCCVPxxZJpE8s0V1oLTMnYOc_WE4Q642hoCoQUQAvD_BwE</t>
  </si>
  <si>
    <t>สายต่อเซอร์โวแบบหัวเดียว จ่ายกระแสสูง Servo Cable Extention ยาว30cm</t>
  </si>
  <si>
    <t>สายต่อเซอร์โวแบบหัวเดียว จ่ายกระแสสูง Servo Cable Extention ยาว20cm</t>
  </si>
  <si>
    <t>https://www.cybertice.com/product/5033/%E0%B8%AA%E0%B8%B2%E0%B8%A2%E0%B8%95%E0%B9%88%E0%B8%AD%E0%B9%80%E0%B8%8B%E0%B8%AD%E0%B8%A3%E0%B9%8C%E0%B9%82%E0%B8%A7%E0%B9%81%E0%B8%9A%E0%B8%9A%E0%B8%AB%E0%B8%B1%E0%B8%A7%E0%B9%80%E0%B8%94%E0%B8%B5%E0%B8%A2%E0%B8%A7-%E0%B8%88%E0%B9%88%E0%B8%B2%E0%B8%A2%E0%B8%81%E0%B8%A3%E0%B8%B0%E0%B9%81%E0%B8%AA%E0%B8%AA%E0%B8%B9%E0%B8%87-servo-cable-extention-%E0%B8%A2%E0%B8%B2%E0%B8%A720cm?_gl=1*6hxb5e*_up*MQ..&amp;gclid=CjwKCAjwlbu2BhA3EiwA3yXyu2qHzRvjpjSjwg2bEjZ4oCCCVPxxZJpE8s0V1oLTMnYOc_WE4Q642hoCoQUQAvD_BwE</t>
  </si>
  <si>
    <t>https://www.cybertice.com/product/5032/%E0%B8%AA%E0%B8%B2%E0%B8%A2%E0%B8%95%E0%B9%88%E0%B8%AD%E0%B9%80%E0%B8%8B%E0%B8%AD%E0%B8%A3%E0%B9%8C%E0%B9%82%E0%B8%A7%E0%B9%81%E0%B8%9A%E0%B8%9A%E0%B8%AB%E0%B8%B1%E0%B8%A7%E0%B9%80%E0%B8%94%E0%B8%B5%E0%B8%A2%E0%B8%A7-%E0%B8%88%E0%B9%88%E0%B8%B2%E0%B8%A2%E0%B8%81%E0%B8%A3%E0%B8%B0%E0%B9%81%E0%B8%AA%E0%B8%AA%E0%B8%B9%E0%B8%87-servo-cable-extention-%E0%B8%A2%E0%B8%B2%E0%B8%A730cm?_gl=1*6hxb5e*_up*MQ..&amp;gclid=CjwKCAjwlbu2BhA3EiwA3yXyu2qHzRvjpjSjwg2bEjZ4oCCCVPxxZJpE8s0V1oLTMnYOc_WE4Q642hoCoQUQAvD_BwE</t>
  </si>
  <si>
    <t>BOLT M6 L40</t>
  </si>
  <si>
    <t>SCB6-40</t>
  </si>
  <si>
    <t>https://th.misumi-ec.com/th/vona2/detail/110300239250/?HissuCode=SCB6-40&amp;PNSearch=SCB6-40&amp;KWSearch=SCB6-40&amp;searchFlow=results2type</t>
  </si>
  <si>
    <t>SBM-SUS-6</t>
  </si>
  <si>
    <t>น้ำยาล็อกเกลียวแรงยึดปานกลาง LOCTITE รุ่น L-243-21 ขนาด 10 มล. สีฟ้า</t>
  </si>
  <si>
    <t>thaiwatsadu</t>
  </si>
  <si>
    <t>https://th.misumi-ec.com/th/vona2/detail/221000622915/?PNSearch=SBM-SUS-6&amp;HissuCode=SBM-SUS-6&amp;searchFlow=suggest2products&amp;Keyword=SBM-SUS-6&amp;list=SuggestPreview</t>
  </si>
  <si>
    <t>https://www.thaiwatsadu.com/th/product/%E0%B8%99%E0%B9%89%E0%B8%B3%E0%B8%A2%E0%B8%B2%E0%B8%A5%E0%B9%87%E0%B8%AD%E0%B8%81%E0%B9%80%E0%B8%81%E0%B8%A5%E0%B8%B5%E0%B8%A2%E0%B8%A7%E0%B9%81%E0%B8%A3%E0%B8%87%E0%B8%A2%E0%B8%B6%E0%B8%94%E0%B8%9B%E0%B8%B2%E0%B8%99%E0%B8%81%E0%B8%A5%E0%B8%B2%E0%B8%87-LOCTITE-%E0%B8%A3%E0%B8%B8%E0%B9%88%E0%B8%99-L-243-21-%E0%B8%82%E0%B8%99%E0%B8%B2%E0%B8%94-10-%E0%B8%A1%E0%B8%A5-%E0%B8%AA%E0%B8%B5%E0%B8%9F%E0%B9%89%E0%B8%B2-60364032?gad_source=1&amp;gclid=CjwKCAjwuMC2BhA7EiwAmJKRrMrtz1nmwIMsZCyX1TSSb8LFNEAql6M9ofD8rSCyO0bmy23m842myxoCmWwQAvD_BwE</t>
  </si>
  <si>
    <t>สั่งแล้ว</t>
  </si>
  <si>
    <t>XH2.54 cable connector 2.54mm 6p ขั้วต่อคอนเน็กเตอร์ ตัวเมียพร้อมสายไฟยาว 30cm</t>
  </si>
  <si>
    <t>https://www.cybertice.com/product/2552/xh2-54-cable-connector-2-54mm-6p-%E0%B8%82%E0%B8%B1%E0%B9%89%E0%B8%A7%E0%B8%95%E0%B9%88%E0%B8%AD%E0%B8%84%E0%B8%AD%E0%B8%99%E0%B9%80%E0%B8%99%E0%B9%87%E0%B8%81%E0%B9%80%E0%B8%95%E0%B8%AD%E0%B8%A3%E0%B9%8C-%E0%B8%95%E0%B8%B1%E0%B8%A7%E0%B9%80%E0%B8%A1%E0%B8%B5%E0%B8%A2%E0%B8%9E%E0%B8%A3%E0%B9%89%E0%B8%AD%E0%B8%A1%E0%B8%AA%E0%B8%B2%E0%B8%A2%E0%B9%84%E0%B8%9F%E0%B8%A2%E0%B8%B2%E0%B8%A7-30cm?_gl=1*1rq1fwm*_up*MQ..&amp;gclid=CjwKCAjwreW2BhBhEiwAavLwfNM59CK5VcDEezhhRMX41DAn27eN70aSXD5vW-QK-GAWW4C36THwzRoCh5EQAvD_BwE</t>
  </si>
  <si>
    <t>Double Micro Switch ไมโครสวิตช์แบบปลายก้านเรียบตรง (ก้านยาว 1.5cm) Limit Switch MicroSwitch (แพคคู่ 2 ชิ้น)</t>
  </si>
  <si>
    <t>https://www.arduitronics.com/product/3652/double-micro-switch-%E0%B9%84%E0%B8%A1%E0%B9%82%E0%B8%84%E0%B8%A3%E0%B8%AA%E0%B8%A7%E0%B8%B4%E0%B8%95%E0%B8%8A%E0%B9%8C%E0%B9%81%E0%B8%9A%E0%B8%9A%E0%B8%9B%E0%B8%A5%E0%B8%B2%E0%B8%A2%E0%B8%81%E0%B9%89%E0%B8%B2%E0%B8%99%E0%B9%80%E0%B8%A3%E0%B8%B5%E0%B8%A2%E0%B8%9A%E0%B8%95%E0%B8%A3%E0%B8%87-%E0%B8%81%E0%B9%89%E0%B8%B2%E0%B8%99%E0%B8%A2%E0%B8%B2%E0%B8%A7-1-5cm-limit-switch-microswitch-%E0%B9%81%E0%B8%9E%E0%B8%84%E0%B8%84%E0%B8%B9%E0%B9%88-2-%E0%B8%8A</t>
  </si>
  <si>
    <t>ก้างปลา 2.54MM 2x40P แบบคู่ Pin Header Straight Single Row</t>
  </si>
  <si>
    <t>https://www.cybertice.com/product/2492/%E0%B8%81%E0%B9%89%E0%B8%B2%E0%B8%87%E0%B8%9B%E0%B8%A5%E0%B8%B2-2-54mm-2x40p-%E0%B9%81%E0%B8%9A%E0%B8%9A%E0%B8%84%E0%B8%B9%E0%B9%88-pin-header-straight-single-row?_gl=1*1eb2fzy*_up*MQ..&amp;gclid=CjwKCAjwreW2BhBhEiwAavLwfNM59CK5VcDEezhhRMX41DAn27eN70aSXD5vW-QK-GAWW4C36THwzRoCh5EQAvD_BwE</t>
  </si>
  <si>
    <t>ก้างปลาแบบยาว 2.54mm 1x40pin 15MM Single row needle lengthened Single Pin Male Copper Pin Header</t>
  </si>
  <si>
    <t>https://www.cybertice.com/product/3334/%E0%B8%81%E0%B9%89%E0%B8%B2%E0%B8%87%E0%B8%9B%E0%B8%A5%E0%B8%B2%E0%B9%81%E0%B8%9A%E0%B8%9A%E0%B8%A2%E0%B8%B2%E0%B8%A7-2-54mm-1x40pin-15mm-single-row-needle-lengthened-single-pin-male-copper-pin-header?_gl=1*1eb2fzy*_up*MQ..&amp;gclid=CjwKCAjwreW2BhBhEiwAavLwfNM59CK5VcDEezhhRMX41DAn27eN70aSXD5vW-QK-GAWW4C36THwzRoCh5EQAvD_BwE</t>
  </si>
  <si>
    <t>สวิตช์ฉุกเฉิน สวิตช์ตู้คอนโทรล ตู้ไฟ Stop switch emergency LAY37-11ZS 220V 10A 22mm ปุ่มหยุดฉุกเฉินพร้อมส่งกล่อง</t>
  </si>
  <si>
    <t>https://www.cybertice.com/product/5458/%E0%B8%AA%E0%B8%A7%E0%B8%B4%E0%B8%95%E0%B8%8A%E0%B9%8C%E0%B8%89%E0%B8%B8%E0%B8%81%E0%B9%80%E0%B8%89%E0%B8%B4%E0%B8%99-%E0%B8%AA%E0%B8%A7%E0%B8%B4%E0%B8%95%E0%B8%8A%E0%B9%8C%E0%B8%95%E0%B8%B9%E0%B9%89%E0%B8%84%E0%B8%AD%E0%B8%99%E0%B9%82%E0%B8%97%E0%B8%A3%E0%B8%A5-%E0%B8%95%E0%B8%B9%E0%B9%89%E0%B9%84%E0%B8%9F-stop-switch-emergency-lay37-11zs-220v-10a-22mm-%E0%B8%9B%E0%B8%B8%E0%B9%88%E0%B8%A1%E0%B8%AB%E0%B8%A2%E0%B8%B8%E0%B8%94%E0%B8%89%E0%B8%B8%E0%B8%81%E0%B9%80%E0%B8%89%E0%B8%B4%E0%B8%99%E0%B8%9E?_gl=1*jbu7sk*_up*MQ..&amp;gclid=CjwKCAjwreW2BhBhEiwAavLwfNM59CK5VcDEezhhRMX41DAn27eN70aSXD5vW-QK-GAWW4C36THwzRoCh5EQAvD_BwE</t>
  </si>
  <si>
    <t>Pin Header 1x40Pin 2.54mm 40P Female Connector สีดำ</t>
  </si>
  <si>
    <t>https://www.cybertice.com/product/110/pin-header-1x40pin-2-54mm-40p-female-connector-%E0%B8%AA%E0%B8%B5%E0%B8%94%E0%B8%B3?_gl=1*7f9m0l*_up*MQ..&amp;gclid=CjwKCAjwreW2BhBhEiwAavLwfNM59CK5VcDEezhhRMX41DAn27eN70aSXD5vW-QK-GAWW4C36THwzRoCh5EQAvD_BwE</t>
  </si>
  <si>
    <t>DC Jack socket 5.5X2.5 mm</t>
  </si>
  <si>
    <t>https://www.cybertice.com/product/114/dc-jack-socket-5-5x2-5-mm?_gl=1*1q2ruiw*_up*MQ..&amp;gclid=CjwKCAjwreW2BhBhEiwAavLwfNM59CK5VcDEezhhRMX41DAn27eN70aSXD5vW-QK-GAWW4C36THwzRoCh5EQAvD_BwE</t>
  </si>
  <si>
    <t>DC Jack หัวแจ็ค ตัวผู้ male Adapter Jack plug สำหรับ Arduino 2.1x5.5 mm</t>
  </si>
  <si>
    <t>igetled</t>
  </si>
  <si>
    <t>https://www.igetled.com/product/111/12-24v-to-5v-15a-75w-%E0%B8%AA%E0%B8%A7%E0%B8%B4%E0%B8%97%E0%B8%8A%E0%B9%8C%E0%B8%8A%E0%B8%B4%E0%B9%88%E0%B8%87%E0%B8%9B%E0%B9%89%E0%B8%B2%E0%B8%A2%E0%B9%84%E0%B8%9F%E0%B8%A7%E0%B8%B4%E0%B9%88%E0%B8%87-%E0%B8%95%E0%B8%B1%E0%B8%A7%E0%B9%81%E0%B8%9B%E0%B8%A5%E0%B8%87%E0%B9%81%E0%B8%A3%E0%B8%87%E0%B8%94%E0%B8%B1%E0%B8%99%E0%B9%84%E0%B8%9F-dc-to-dc-voltage-converter-regulator-stepd</t>
  </si>
  <si>
    <t>12-24V to 5V 15A 75W</t>
  </si>
  <si>
    <t>Object</t>
  </si>
  <si>
    <t>Stepper</t>
  </si>
  <si>
    <t>Servo Motor</t>
  </si>
  <si>
    <t>Encode</t>
  </si>
  <si>
    <t>Limit SW</t>
  </si>
  <si>
    <t>IO</t>
  </si>
  <si>
    <t>I2C</t>
  </si>
  <si>
    <t>Teensy Board</t>
  </si>
  <si>
    <t>Black Cover</t>
  </si>
  <si>
    <t>Gripper Board</t>
  </si>
  <si>
    <t>Pin/Qty</t>
  </si>
  <si>
    <t>ไมโคร USB2.0 5 ขายึดแผงสายพร้อมรูสกรู</t>
  </si>
  <si>
    <t>th.scsikabel.</t>
  </si>
  <si>
    <t>https://th.scsikabel.com/usb-2-0-cable/micro-b-usb-2-0-cable/micro-usb2-0-5-pin-panel-mount-cable-with.html</t>
  </si>
  <si>
    <t>สายชาร์จแบบถักอย่างดีMicro USB</t>
  </si>
  <si>
    <t>nkshop50</t>
  </si>
  <si>
    <t>https://www.nkshop50.com/product/1580/%E0%B8%AA%E0%B8%B2%E0%B8%A2%E0%B8%8A%E0%B8%B2%E0%B8%A3%E0%B9%8C%E0%B8%88%E0%B9%81%E0%B8%9A%E0%B8%9A%E0%B8%96%E0%B8%B1%E0%B8%81%E0%B8%AD%E0%B8%A2%E0%B9%88%E0%B8%B2%E0%B8%87%E0%B8%94%E0%B8%B5micro-usb%E0%B8%AA%E0%B8%B3%E0%B8%AB%E0%B8%A3%E0%B8%B1%E0%B8%9A%E0%B8%A1%E0%B8%B7%E0%B8%AD%E0%B8%96%E0%B8%B7%E0%B8%AD%E0%B8%AA%E0%B8%A1%E0%B8%B2%E0%B8%A3%E0%B9%8C%E0%B8%97%E0%B9%82%E0%B8%9F%E0%B8%99</t>
  </si>
  <si>
    <t>Screw Terminal Block 2 Pin Connector 5mm Pitch (Green) คอนเน็คเตอร์แบบสกรูหมุน 2 ขา สีเขียว ระยะห่างระหว่างขา 5 มม. (จำนวน 1 ชิ้น)</t>
  </si>
  <si>
    <t>Screw Terminal Block 2 Pin Connector 5mm Pitch (Black) คอนเน็คเตอร์แบบสกรูหมุน 2 ขา สีดำ ระยะห่างระหว่างขา 5 มม. (จำนวน 1 ชิ้น)</t>
  </si>
  <si>
    <t>https://www.arduitronics.com/product/3195/screw-terminal-block-2-pin-connector-5mm-pitch-black-%E0%B8%84%E0%B8%AD%E0%B8%99%E0%B9%80%E0%B8%99%E0%B9%87%E0%B8%84%E0%B9%80%E0%B8%95%E0%B8%AD%E0%B8%A3%E0%B9%8C%E0%B9%81%E0%B8%9A%E0%B8%9A%E0%B8%AA%E0%B8%81%E0%B8%A3%E0%B8%B9%E0%B8%AB%E0%B8%A1%E0%B8%B8%E0%B8%99-2-%E0%B8%82%E0%B8%B2-%E0%B8%AA%E0%B8%B5%E0%B8%94%E0%B8%B3-%E0%B8%A3%E0%B8%B0%E0%B8%A2%E0%B8%B0%E0%B8%AB%E0%B9%88%E0%B8%B2%E0%B8%87%E0%B8%A3%E0%B8%B0%E0%B8%AB%E0%B8%A7%E0%B9%88</t>
  </si>
  <si>
    <t>https://www.arduitronics.com/product/3196/screw-terminal-block-2-pin-connector-5mm-pitch-green-%E0%B8%84%E0%B8%AD%E0%B8%99%E0%B9%80%E0%B8%99%E0%B9%87%E0%B8%84%E0%B9%80%E0%B8%95%E0%B8%AD%E0%B8%A3%E0%B9%8C%E0%B9%81%E0%B8%9A%E0%B8%9A%E0%B8%AA%E0%B8%81%E0%B8%A3%E0%B8%B9%E0%B8%AB%E0%B8%A1%E0%B8%B8%E0%B8%99-2-%E0%B8%82%E0%B8%B2-%E0%B8%AA%E0%B8%B5%E0%B9%80%E0%B8%82%E0%B8%B5%E0%B8%A2%E0%B8%A7-%E0%B8%A3%E0%B8%B0%E0%B8%A2%E0%B8%B0%E0%B8%AB%E0%B9%88%E0%B8%B2%E0%B8%87%E0%B8%A3%E0%B8%B0</t>
  </si>
  <si>
    <t>Screw Terminal Block 2 Pin Connector 5mm Pitch คอนเน็คเตอร์แบบสกรูหมุน 2 ขา สีน้ำเงินเข้ม ระยะห่างระหว่างขา 5 มม. (จำนวน 1 ชิ้น)</t>
  </si>
  <si>
    <t>https://www.arduitronics.com/product/3398/screw-terminal-block-2-pin-connector-5mm-pitch-%E0%B8%84%E0%B8%AD%E0%B8%99%E0%B9%80%E0%B8%99%E0%B9%87%E0%B8%84%E0%B9%80%E0%B8%95%E0%B8%AD%E0%B8%A3%E0%B9%8C%E0%B9%81%E0%B8%9A%E0%B8%9A%E0%B8%AA%E0%B8%81%E0%B8%A3%E0%B8%B9%E0%B8%AB%E0%B8%A1%E0%B8%B8%E0%B8%99-2-%E0%B8%82%E0%B8%B2-%E0%B8%AA%E0%B8%B5%E0%B8%99%E0%B9%89%E0%B8%B3%E0%B9%80%E0%B8%87%E0%B8%B4%E0%B8%99%E0%B9%80%E0%B8%82%E0%B9%89%E0%B8%A1-%E0%B8%A3%E0%B8%B0%E0%B8%A2%E0%B8%B0%E0%B8%AB%E0%B9%88%E0%B8%B2%E0%B8%87%E0%B8%A3%E0%B8%B0</t>
  </si>
  <si>
    <t>Screw Terminal Block 2 Pin Connector 5mm Pitch (Red) คอนเน็คเตอร์แบบสกรูหมุน 2 ขา สีแดง ระยะห่างระหว่างขา 5 มม. (จำนวน 1 ชิ้น)</t>
  </si>
  <si>
    <t>https://www.arduitronics.com/product/3197/screw-terminal-block-2-pin-connector-5mm-pitch-red-%E0%B8%84%E0%B8%AD%E0%B8%99%E0%B9%80%E0%B8%99%E0%B9%87%E0%B8%84%E0%B9%80%E0%B8%95%E0%B8%AD%E0%B8%A3%E0%B9%8C%E0%B9%81%E0%B8%9A%E0%B8%9A%E0%B8%AA%E0%B8%81%E0%B8%A3%E0%B8%B9%E0%B8%AB%E0%B8%A1%E0%B8%B8%E0%B8%99-2-%E0%B8%82%E0%B8%B2-%E0%B8%AA%E0%B8%B5%E0%B9%81%E0%B8%94%E0%B8%87-%E0%B8%A3%E0%B8%B0%E0%B8%A2%E0%B8%B0%E0%B8%AB%E0%B9%88%E0%B8%B2%E0%B8%87%E0%B8%A3%E0%B8%B0%E0%B8%AB%E0%B8%A7%E0%B9%88%E0%B8%B2</t>
  </si>
  <si>
    <t>https://www.cybertice.com/product/334/dc-jack-%E0%B8%AB%E0%B8%B1%E0%B8%A7%E0%B9%81%E0%B8%88%E0%B9%87%E0%B8%84-%E0%B8%95%E0%B8%B1%E0%B8%A7%E0%B8%9C%E0%B8%B9%E0%B9%89-male-adapter-jack-plug-%E0%B8%AA%E0%B8%B3%E0%B8%AB%E0%B8%A3%E0%B8%B1%E0%B8%9A-arduino-2-1x5-5-mm?_gl=1*1mpnhxh*_up*MQ..&amp;gclid=CjwKCAjwreW2BhBhEiwAavLwfNM59CK5VcDEezhhRMX41DAn27eN70aSXD5vW-QK-GAWW4C36THwzRoCh5EQAvD_BwE</t>
  </si>
  <si>
    <t>INA219 High Side DC Current Sensor Breakout 26V 3.2A Max โมดูลวัดกระแสไฟฟ้าแบบ I2C</t>
  </si>
  <si>
    <t>allnewstep</t>
  </si>
  <si>
    <t>https://www.allnewstep.com/product/1226/ina219-high-side-dc-current-sensor-breakout-26v-3-2a-max-%E0%B9%82%E0%B8%A1%E0%B8%94%E0%B8%B9%E0%B8%A5%E0%B8%A7%E0%B8%B1%E0%B8%94%E0%B8%81%E0%B8%A3%E0%B8%B0%E0%B9%81%E0%B8%AA%E0%B9%84%E0%B8%9F%E0%B8%9F%E0%B9%89%E0%B8%B2%E0%B9%81%E0%B8%9A%E0%B8%9A-i2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</si>
</sst>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7" x14ac:knownFonts="1">
    <font>
      <sz val="11"/>
      <color theme="1"/>
      <name val="Calibri"/>
      <family val="2"/>
      <scheme val="minor"/>
    </font>
    <font>
      <sz val="11"/>
      <color theme="1"/>
      <name val="Angsana New"/>
      <family val="1"/>
    </font>
    <font>
      <u/>
      <sz val="11"/>
      <color theme="10"/>
      <name val="Calibri"/>
      <family val="2"/>
      <scheme val="minor"/>
    </font>
    <font>
      <sz val="8"/>
      <color theme="1"/>
      <name val="Angsana New"/>
      <family val="1"/>
    </font>
    <font>
      <u/>
      <sz val="8"/>
      <color theme="10"/>
      <name val="Calibri"/>
      <family val="2"/>
      <scheme val="minor"/>
    </font>
    <font>
      <sz val="9"/>
      <color theme="1"/>
      <name val="Angsana New"/>
      <family val="1"/>
    </font>
    <font>
      <sz val="9"/>
      <color rgb="FF555555"/>
      <name val="Angsana New"/>
      <family val="1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3">
    <xf numFmtId="0" fontId="0" fillId="0" borderId="0" xfId="0"/>
    <xf numFmtId="0" fontId="1" fillId="0" borderId="0" xfId="0" applyFont="1" applyAlignment="1">
      <alignment horizontal="center" vertical="center"/>
    </xf>
    <xf numFmtId="0" fontId="1" fillId="0" borderId="0" xfId="0" applyFont="1"/>
    <xf numFmtId="0" fontId="1" fillId="0" borderId="0" xfId="0" applyFont="1" applyAlignment="1">
      <alignment wrapText="1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4" fontId="1" fillId="0" borderId="1" xfId="0" applyNumberFormat="1" applyFont="1" applyBorder="1" applyAlignment="1">
      <alignment horizontal="center" vertical="center"/>
    </xf>
    <xf numFmtId="0" fontId="4" fillId="0" borderId="1" xfId="1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3" fontId="1" fillId="0" borderId="1" xfId="0" applyNumberFormat="1" applyFont="1" applyBorder="1" applyAlignment="1">
      <alignment horizontal="center" vertical="center"/>
    </xf>
    <xf numFmtId="0" fontId="2" fillId="0" borderId="1" xfId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6" fillId="0" borderId="0" xfId="0" applyFont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0" fontId="1" fillId="0" borderId="1" xfId="0" applyFont="1" applyBorder="1" applyAlignment="1">
      <alignment vertical="center" wrapText="1"/>
    </xf>
    <xf numFmtId="0" fontId="1" fillId="0" borderId="0" xfId="0" applyFont="1" applyAlignment="1">
      <alignment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wrapText="1"/>
    </xf>
    <xf numFmtId="14" fontId="1" fillId="0" borderId="1" xfId="0" applyNumberFormat="1" applyFont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22861</xdr:colOff>
      <xdr:row>1</xdr:row>
      <xdr:rowOff>53341</xdr:rowOff>
    </xdr:from>
    <xdr:to>
      <xdr:col>4</xdr:col>
      <xdr:colOff>441961</xdr:colOff>
      <xdr:row>1</xdr:row>
      <xdr:rowOff>377191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3581" y="251461"/>
          <a:ext cx="419100" cy="32385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2</xdr:row>
      <xdr:rowOff>60961</xdr:rowOff>
    </xdr:from>
    <xdr:to>
      <xdr:col>4</xdr:col>
      <xdr:colOff>417121</xdr:colOff>
      <xdr:row>2</xdr:row>
      <xdr:rowOff>365761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92680" y="701041"/>
          <a:ext cx="379021" cy="30480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3</xdr:row>
      <xdr:rowOff>76201</xdr:rowOff>
    </xdr:from>
    <xdr:to>
      <xdr:col>4</xdr:col>
      <xdr:colOff>454273</xdr:colOff>
      <xdr:row>3</xdr:row>
      <xdr:rowOff>381001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46020" y="1158241"/>
          <a:ext cx="439033" cy="30480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15241</xdr:colOff>
      <xdr:row>4</xdr:row>
      <xdr:rowOff>38100</xdr:rowOff>
    </xdr:from>
    <xdr:to>
      <xdr:col>5</xdr:col>
      <xdr:colOff>1</xdr:colOff>
      <xdr:row>4</xdr:row>
      <xdr:rowOff>392943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46021" y="1562100"/>
          <a:ext cx="441960" cy="354843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5</xdr:row>
      <xdr:rowOff>114301</xdr:rowOff>
    </xdr:from>
    <xdr:to>
      <xdr:col>4</xdr:col>
      <xdr:colOff>435045</xdr:colOff>
      <xdr:row>5</xdr:row>
      <xdr:rowOff>312421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68880" y="2080261"/>
          <a:ext cx="396945" cy="198120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</xdr:colOff>
      <xdr:row>6</xdr:row>
      <xdr:rowOff>38100</xdr:rowOff>
    </xdr:from>
    <xdr:to>
      <xdr:col>4</xdr:col>
      <xdr:colOff>381000</xdr:colOff>
      <xdr:row>6</xdr:row>
      <xdr:rowOff>410647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1740" y="2446020"/>
          <a:ext cx="320040" cy="372547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</xdr:colOff>
      <xdr:row>7</xdr:row>
      <xdr:rowOff>53340</xdr:rowOff>
    </xdr:from>
    <xdr:to>
      <xdr:col>4</xdr:col>
      <xdr:colOff>434109</xdr:colOff>
      <xdr:row>7</xdr:row>
      <xdr:rowOff>403860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61260" y="2903220"/>
          <a:ext cx="403629" cy="350520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</xdr:colOff>
      <xdr:row>8</xdr:row>
      <xdr:rowOff>38100</xdr:rowOff>
    </xdr:from>
    <xdr:to>
      <xdr:col>4</xdr:col>
      <xdr:colOff>388620</xdr:colOff>
      <xdr:row>8</xdr:row>
      <xdr:rowOff>410647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9360" y="3329940"/>
          <a:ext cx="320040" cy="372547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</xdr:colOff>
      <xdr:row>9</xdr:row>
      <xdr:rowOff>38100</xdr:rowOff>
    </xdr:from>
    <xdr:to>
      <xdr:col>4</xdr:col>
      <xdr:colOff>434109</xdr:colOff>
      <xdr:row>9</xdr:row>
      <xdr:rowOff>388620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61260" y="3771900"/>
          <a:ext cx="403629" cy="350520"/>
        </a:xfrm>
        <a:prstGeom prst="rect">
          <a:avLst/>
        </a:prstGeom>
      </xdr:spPr>
    </xdr:pic>
    <xdr:clientData/>
  </xdr:twoCellAnchor>
  <xdr:oneCellAnchor>
    <xdr:from>
      <xdr:col>4</xdr:col>
      <xdr:colOff>68580</xdr:colOff>
      <xdr:row>10</xdr:row>
      <xdr:rowOff>38100</xdr:rowOff>
    </xdr:from>
    <xdr:ext cx="320040" cy="372547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9360" y="3329940"/>
          <a:ext cx="320040" cy="372547"/>
        </a:xfrm>
        <a:prstGeom prst="rect">
          <a:avLst/>
        </a:prstGeom>
      </xdr:spPr>
    </xdr:pic>
    <xdr:clientData/>
  </xdr:oneCellAnchor>
  <xdr:oneCellAnchor>
    <xdr:from>
      <xdr:col>4</xdr:col>
      <xdr:colOff>30480</xdr:colOff>
      <xdr:row>11</xdr:row>
      <xdr:rowOff>38100</xdr:rowOff>
    </xdr:from>
    <xdr:ext cx="403629" cy="350520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61260" y="3771900"/>
          <a:ext cx="403629" cy="350520"/>
        </a:xfrm>
        <a:prstGeom prst="rect">
          <a:avLst/>
        </a:prstGeom>
      </xdr:spPr>
    </xdr:pic>
    <xdr:clientData/>
  </xdr:oneCellAnchor>
  <xdr:oneCellAnchor>
    <xdr:from>
      <xdr:col>4</xdr:col>
      <xdr:colOff>68580</xdr:colOff>
      <xdr:row>12</xdr:row>
      <xdr:rowOff>45720</xdr:rowOff>
    </xdr:from>
    <xdr:ext cx="320040" cy="372547"/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9360" y="5105400"/>
          <a:ext cx="320040" cy="372547"/>
        </a:xfrm>
        <a:prstGeom prst="rect">
          <a:avLst/>
        </a:prstGeom>
      </xdr:spPr>
    </xdr:pic>
    <xdr:clientData/>
  </xdr:oneCellAnchor>
  <xdr:oneCellAnchor>
    <xdr:from>
      <xdr:col>4</xdr:col>
      <xdr:colOff>30480</xdr:colOff>
      <xdr:row>13</xdr:row>
      <xdr:rowOff>38100</xdr:rowOff>
    </xdr:from>
    <xdr:ext cx="403629" cy="350520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61260" y="4655820"/>
          <a:ext cx="403629" cy="350520"/>
        </a:xfrm>
        <a:prstGeom prst="rect">
          <a:avLst/>
        </a:prstGeom>
      </xdr:spPr>
    </xdr:pic>
    <xdr:clientData/>
  </xdr:oneCellAnchor>
  <xdr:oneCellAnchor>
    <xdr:from>
      <xdr:col>4</xdr:col>
      <xdr:colOff>68580</xdr:colOff>
      <xdr:row>14</xdr:row>
      <xdr:rowOff>38100</xdr:rowOff>
    </xdr:from>
    <xdr:ext cx="320040" cy="372547"/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9360" y="4213860"/>
          <a:ext cx="320040" cy="372547"/>
        </a:xfrm>
        <a:prstGeom prst="rect">
          <a:avLst/>
        </a:prstGeom>
      </xdr:spPr>
    </xdr:pic>
    <xdr:clientData/>
  </xdr:oneCellAnchor>
  <xdr:oneCellAnchor>
    <xdr:from>
      <xdr:col>4</xdr:col>
      <xdr:colOff>30480</xdr:colOff>
      <xdr:row>15</xdr:row>
      <xdr:rowOff>38100</xdr:rowOff>
    </xdr:from>
    <xdr:ext cx="403629" cy="350520"/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61260" y="4655820"/>
          <a:ext cx="403629" cy="350520"/>
        </a:xfrm>
        <a:prstGeom prst="rect">
          <a:avLst/>
        </a:prstGeom>
      </xdr:spPr>
    </xdr:pic>
    <xdr:clientData/>
  </xdr:oneCellAnchor>
  <xdr:oneCellAnchor>
    <xdr:from>
      <xdr:col>4</xdr:col>
      <xdr:colOff>68580</xdr:colOff>
      <xdr:row>16</xdr:row>
      <xdr:rowOff>38100</xdr:rowOff>
    </xdr:from>
    <xdr:ext cx="320040" cy="372547"/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9360" y="5981700"/>
          <a:ext cx="320040" cy="372547"/>
        </a:xfrm>
        <a:prstGeom prst="rect">
          <a:avLst/>
        </a:prstGeom>
      </xdr:spPr>
    </xdr:pic>
    <xdr:clientData/>
  </xdr:oneCellAnchor>
  <xdr:oneCellAnchor>
    <xdr:from>
      <xdr:col>4</xdr:col>
      <xdr:colOff>30480</xdr:colOff>
      <xdr:row>17</xdr:row>
      <xdr:rowOff>38100</xdr:rowOff>
    </xdr:from>
    <xdr:ext cx="403629" cy="350520"/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61260" y="6423660"/>
          <a:ext cx="403629" cy="350520"/>
        </a:xfrm>
        <a:prstGeom prst="rect">
          <a:avLst/>
        </a:prstGeom>
      </xdr:spPr>
    </xdr:pic>
    <xdr:clientData/>
  </xdr:oneCellAnchor>
  <xdr:oneCellAnchor>
    <xdr:from>
      <xdr:col>4</xdr:col>
      <xdr:colOff>68580</xdr:colOff>
      <xdr:row>18</xdr:row>
      <xdr:rowOff>45720</xdr:rowOff>
    </xdr:from>
    <xdr:ext cx="320040" cy="372547"/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9360" y="5105400"/>
          <a:ext cx="320040" cy="372547"/>
        </a:xfrm>
        <a:prstGeom prst="rect">
          <a:avLst/>
        </a:prstGeom>
      </xdr:spPr>
    </xdr:pic>
    <xdr:clientData/>
  </xdr:oneCellAnchor>
  <xdr:oneCellAnchor>
    <xdr:from>
      <xdr:col>4</xdr:col>
      <xdr:colOff>68580</xdr:colOff>
      <xdr:row>19</xdr:row>
      <xdr:rowOff>45720</xdr:rowOff>
    </xdr:from>
    <xdr:ext cx="320040" cy="372547"/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9360" y="7757160"/>
          <a:ext cx="320040" cy="372547"/>
        </a:xfrm>
        <a:prstGeom prst="rect">
          <a:avLst/>
        </a:prstGeom>
      </xdr:spPr>
    </xdr:pic>
    <xdr:clientData/>
  </xdr:oneCellAnchor>
  <xdr:oneCellAnchor>
    <xdr:from>
      <xdr:col>4</xdr:col>
      <xdr:colOff>68580</xdr:colOff>
      <xdr:row>20</xdr:row>
      <xdr:rowOff>38100</xdr:rowOff>
    </xdr:from>
    <xdr:ext cx="320040" cy="372547"/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9360" y="6865620"/>
          <a:ext cx="320040" cy="372547"/>
        </a:xfrm>
        <a:prstGeom prst="rect">
          <a:avLst/>
        </a:prstGeom>
      </xdr:spPr>
    </xdr:pic>
    <xdr:clientData/>
  </xdr:oneCellAnchor>
  <xdr:twoCellAnchor editAs="oneCell">
    <xdr:from>
      <xdr:col>4</xdr:col>
      <xdr:colOff>45720</xdr:colOff>
      <xdr:row>21</xdr:row>
      <xdr:rowOff>76200</xdr:rowOff>
    </xdr:from>
    <xdr:to>
      <xdr:col>4</xdr:col>
      <xdr:colOff>400574</xdr:colOff>
      <xdr:row>21</xdr:row>
      <xdr:rowOff>373380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76500" y="9113520"/>
          <a:ext cx="354854" cy="29718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22</xdr:row>
      <xdr:rowOff>38100</xdr:rowOff>
    </xdr:from>
    <xdr:to>
      <xdr:col>4</xdr:col>
      <xdr:colOff>420528</xdr:colOff>
      <xdr:row>22</xdr:row>
      <xdr:rowOff>403860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68880" y="9517380"/>
          <a:ext cx="382428" cy="36576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30481</xdr:colOff>
      <xdr:row>23</xdr:row>
      <xdr:rowOff>60960</xdr:rowOff>
    </xdr:from>
    <xdr:to>
      <xdr:col>4</xdr:col>
      <xdr:colOff>419101</xdr:colOff>
      <xdr:row>23</xdr:row>
      <xdr:rowOff>370397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61261" y="9982200"/>
          <a:ext cx="388620" cy="309437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</xdr:colOff>
      <xdr:row>24</xdr:row>
      <xdr:rowOff>45720</xdr:rowOff>
    </xdr:from>
    <xdr:to>
      <xdr:col>4</xdr:col>
      <xdr:colOff>410831</xdr:colOff>
      <xdr:row>24</xdr:row>
      <xdr:rowOff>403860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84120" y="10408920"/>
          <a:ext cx="357491" cy="358140"/>
        </a:xfrm>
        <a:prstGeom prst="rect">
          <a:avLst/>
        </a:prstGeom>
      </xdr:spPr>
    </xdr:pic>
    <xdr:clientData/>
  </xdr:twoCellAnchor>
  <xdr:twoCellAnchor editAs="oneCell">
    <xdr:from>
      <xdr:col>4</xdr:col>
      <xdr:colOff>45720</xdr:colOff>
      <xdr:row>25</xdr:row>
      <xdr:rowOff>45720</xdr:rowOff>
    </xdr:from>
    <xdr:to>
      <xdr:col>4</xdr:col>
      <xdr:colOff>403211</xdr:colOff>
      <xdr:row>25</xdr:row>
      <xdr:rowOff>403860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76500" y="10850880"/>
          <a:ext cx="357491" cy="358140"/>
        </a:xfrm>
        <a:prstGeom prst="rect">
          <a:avLst/>
        </a:prstGeom>
      </xdr:spPr>
    </xdr:pic>
    <xdr:clientData/>
  </xdr:twoCellAnchor>
  <xdr:twoCellAnchor editAs="oneCell">
    <xdr:from>
      <xdr:col>4</xdr:col>
      <xdr:colOff>45720</xdr:colOff>
      <xdr:row>26</xdr:row>
      <xdr:rowOff>45720</xdr:rowOff>
    </xdr:from>
    <xdr:to>
      <xdr:col>4</xdr:col>
      <xdr:colOff>403211</xdr:colOff>
      <xdr:row>26</xdr:row>
      <xdr:rowOff>403860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76500" y="11292840"/>
          <a:ext cx="357491" cy="358140"/>
        </a:xfrm>
        <a:prstGeom prst="rect">
          <a:avLst/>
        </a:prstGeom>
      </xdr:spPr>
    </xdr:pic>
    <xdr:clientData/>
  </xdr:twoCellAnchor>
  <xdr:oneCellAnchor>
    <xdr:from>
      <xdr:col>4</xdr:col>
      <xdr:colOff>60960</xdr:colOff>
      <xdr:row>27</xdr:row>
      <xdr:rowOff>45720</xdr:rowOff>
    </xdr:from>
    <xdr:ext cx="320040" cy="372547"/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1740" y="11734800"/>
          <a:ext cx="320040" cy="372547"/>
        </a:xfrm>
        <a:prstGeom prst="rect">
          <a:avLst/>
        </a:prstGeom>
      </xdr:spPr>
    </xdr:pic>
    <xdr:clientData/>
  </xdr:oneCellAnchor>
  <xdr:twoCellAnchor editAs="oneCell">
    <xdr:from>
      <xdr:col>4</xdr:col>
      <xdr:colOff>22860</xdr:colOff>
      <xdr:row>28</xdr:row>
      <xdr:rowOff>68580</xdr:rowOff>
    </xdr:from>
    <xdr:to>
      <xdr:col>4</xdr:col>
      <xdr:colOff>441960</xdr:colOff>
      <xdr:row>28</xdr:row>
      <xdr:rowOff>392430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53640" y="12199620"/>
          <a:ext cx="419100" cy="323850"/>
        </a:xfrm>
        <a:prstGeom prst="rect">
          <a:avLst/>
        </a:prstGeom>
      </xdr:spPr>
    </xdr:pic>
    <xdr:clientData/>
  </xdr:twoCellAnchor>
  <xdr:twoCellAnchor editAs="oneCell">
    <xdr:from>
      <xdr:col>4</xdr:col>
      <xdr:colOff>129540</xdr:colOff>
      <xdr:row>29</xdr:row>
      <xdr:rowOff>22860</xdr:rowOff>
    </xdr:from>
    <xdr:to>
      <xdr:col>4</xdr:col>
      <xdr:colOff>335280</xdr:colOff>
      <xdr:row>29</xdr:row>
      <xdr:rowOff>422071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60320" y="12595860"/>
          <a:ext cx="205740" cy="399211"/>
        </a:xfrm>
        <a:prstGeom prst="rect">
          <a:avLst/>
        </a:prstGeom>
      </xdr:spPr>
    </xdr:pic>
    <xdr:clientData/>
  </xdr:twoCellAnchor>
  <xdr:twoCellAnchor editAs="oneCell">
    <xdr:from>
      <xdr:col>4</xdr:col>
      <xdr:colOff>45720</xdr:colOff>
      <xdr:row>30</xdr:row>
      <xdr:rowOff>68580</xdr:rowOff>
    </xdr:from>
    <xdr:to>
      <xdr:col>4</xdr:col>
      <xdr:colOff>403860</xdr:colOff>
      <xdr:row>30</xdr:row>
      <xdr:rowOff>355247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76500" y="13083540"/>
          <a:ext cx="358140" cy="28666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</xdr:colOff>
      <xdr:row>31</xdr:row>
      <xdr:rowOff>91440</xdr:rowOff>
    </xdr:from>
    <xdr:to>
      <xdr:col>4</xdr:col>
      <xdr:colOff>450151</xdr:colOff>
      <xdr:row>31</xdr:row>
      <xdr:rowOff>381000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53640" y="13548360"/>
          <a:ext cx="427291" cy="289560"/>
        </a:xfrm>
        <a:prstGeom prst="rect">
          <a:avLst/>
        </a:prstGeom>
      </xdr:spPr>
    </xdr:pic>
    <xdr:clientData/>
  </xdr:twoCellAnchor>
  <xdr:twoCellAnchor editAs="oneCell">
    <xdr:from>
      <xdr:col>4</xdr:col>
      <xdr:colOff>91441</xdr:colOff>
      <xdr:row>32</xdr:row>
      <xdr:rowOff>38101</xdr:rowOff>
    </xdr:from>
    <xdr:to>
      <xdr:col>4</xdr:col>
      <xdr:colOff>388621</xdr:colOff>
      <xdr:row>32</xdr:row>
      <xdr:rowOff>415318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522221" y="13936981"/>
          <a:ext cx="297180" cy="377217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</xdr:colOff>
      <xdr:row>33</xdr:row>
      <xdr:rowOff>30481</xdr:rowOff>
    </xdr:from>
    <xdr:to>
      <xdr:col>4</xdr:col>
      <xdr:colOff>425949</xdr:colOff>
      <xdr:row>33</xdr:row>
      <xdr:rowOff>403861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61260" y="14371321"/>
          <a:ext cx="395469" cy="373380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</xdr:colOff>
      <xdr:row>34</xdr:row>
      <xdr:rowOff>53341</xdr:rowOff>
    </xdr:from>
    <xdr:to>
      <xdr:col>4</xdr:col>
      <xdr:colOff>418439</xdr:colOff>
      <xdr:row>34</xdr:row>
      <xdr:rowOff>403860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91740" y="14836141"/>
          <a:ext cx="357479" cy="350519"/>
        </a:xfrm>
        <a:prstGeom prst="rect">
          <a:avLst/>
        </a:prstGeom>
      </xdr:spPr>
    </xdr:pic>
    <xdr:clientData/>
  </xdr:twoCellAnchor>
  <xdr:twoCellAnchor editAs="oneCell">
    <xdr:from>
      <xdr:col>4</xdr:col>
      <xdr:colOff>91440</xdr:colOff>
      <xdr:row>35</xdr:row>
      <xdr:rowOff>68581</xdr:rowOff>
    </xdr:from>
    <xdr:to>
      <xdr:col>4</xdr:col>
      <xdr:colOff>391187</xdr:colOff>
      <xdr:row>35</xdr:row>
      <xdr:rowOff>373380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22220" y="15293341"/>
          <a:ext cx="299747" cy="304799"/>
        </a:xfrm>
        <a:prstGeom prst="rect">
          <a:avLst/>
        </a:prstGeom>
      </xdr:spPr>
    </xdr:pic>
    <xdr:clientData/>
  </xdr:twoCellAnchor>
  <xdr:twoCellAnchor editAs="oneCell">
    <xdr:from>
      <xdr:col>4</xdr:col>
      <xdr:colOff>22861</xdr:colOff>
      <xdr:row>36</xdr:row>
      <xdr:rowOff>22861</xdr:rowOff>
    </xdr:from>
    <xdr:to>
      <xdr:col>4</xdr:col>
      <xdr:colOff>403860</xdr:colOff>
      <xdr:row>36</xdr:row>
      <xdr:rowOff>412265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53641" y="15689581"/>
          <a:ext cx="380999" cy="389404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</xdr:colOff>
      <xdr:row>37</xdr:row>
      <xdr:rowOff>22860</xdr:rowOff>
    </xdr:from>
    <xdr:to>
      <xdr:col>4</xdr:col>
      <xdr:colOff>428105</xdr:colOff>
      <xdr:row>37</xdr:row>
      <xdr:rowOff>419100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53640" y="16131540"/>
          <a:ext cx="405245" cy="396240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</xdr:colOff>
      <xdr:row>38</xdr:row>
      <xdr:rowOff>30480</xdr:rowOff>
    </xdr:from>
    <xdr:to>
      <xdr:col>4</xdr:col>
      <xdr:colOff>442045</xdr:colOff>
      <xdr:row>38</xdr:row>
      <xdr:rowOff>411480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53640" y="16581120"/>
          <a:ext cx="419185" cy="38100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</xdr:colOff>
      <xdr:row>39</xdr:row>
      <xdr:rowOff>91441</xdr:rowOff>
    </xdr:from>
    <xdr:to>
      <xdr:col>4</xdr:col>
      <xdr:colOff>440921</xdr:colOff>
      <xdr:row>39</xdr:row>
      <xdr:rowOff>320041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461260" y="17084041"/>
          <a:ext cx="410441" cy="228600"/>
        </a:xfrm>
        <a:prstGeom prst="rect">
          <a:avLst/>
        </a:prstGeom>
      </xdr:spPr>
    </xdr:pic>
    <xdr:clientData/>
  </xdr:twoCellAnchor>
  <xdr:twoCellAnchor editAs="oneCell">
    <xdr:from>
      <xdr:col>4</xdr:col>
      <xdr:colOff>45721</xdr:colOff>
      <xdr:row>40</xdr:row>
      <xdr:rowOff>76201</xdr:rowOff>
    </xdr:from>
    <xdr:to>
      <xdr:col>4</xdr:col>
      <xdr:colOff>428814</xdr:colOff>
      <xdr:row>40</xdr:row>
      <xdr:rowOff>350520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76501" y="17952721"/>
          <a:ext cx="383093" cy="274319"/>
        </a:xfrm>
        <a:prstGeom prst="rect">
          <a:avLst/>
        </a:prstGeom>
      </xdr:spPr>
    </xdr:pic>
    <xdr:clientData/>
  </xdr:twoCellAnchor>
  <xdr:twoCellAnchor editAs="oneCell">
    <xdr:from>
      <xdr:col>4</xdr:col>
      <xdr:colOff>45720</xdr:colOff>
      <xdr:row>41</xdr:row>
      <xdr:rowOff>53340</xdr:rowOff>
    </xdr:from>
    <xdr:to>
      <xdr:col>4</xdr:col>
      <xdr:colOff>404707</xdr:colOff>
      <xdr:row>41</xdr:row>
      <xdr:rowOff>373380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476500" y="17929860"/>
          <a:ext cx="358987" cy="32004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42</xdr:row>
      <xdr:rowOff>38100</xdr:rowOff>
    </xdr:from>
    <xdr:to>
      <xdr:col>4</xdr:col>
      <xdr:colOff>428497</xdr:colOff>
      <xdr:row>42</xdr:row>
      <xdr:rowOff>403860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468880" y="18356580"/>
          <a:ext cx="390397" cy="365760"/>
        </a:xfrm>
        <a:prstGeom prst="rect">
          <a:avLst/>
        </a:prstGeom>
      </xdr:spPr>
    </xdr:pic>
    <xdr:clientData/>
  </xdr:twoCellAnchor>
  <xdr:twoCellAnchor editAs="oneCell">
    <xdr:from>
      <xdr:col>4</xdr:col>
      <xdr:colOff>60961</xdr:colOff>
      <xdr:row>43</xdr:row>
      <xdr:rowOff>30480</xdr:rowOff>
    </xdr:from>
    <xdr:to>
      <xdr:col>4</xdr:col>
      <xdr:colOff>403861</xdr:colOff>
      <xdr:row>43</xdr:row>
      <xdr:rowOff>428772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91741" y="18790920"/>
          <a:ext cx="342900" cy="398292"/>
        </a:xfrm>
        <a:prstGeom prst="rect">
          <a:avLst/>
        </a:prstGeom>
      </xdr:spPr>
    </xdr:pic>
    <xdr:clientData/>
  </xdr:twoCellAnchor>
  <xdr:oneCellAnchor>
    <xdr:from>
      <xdr:col>4</xdr:col>
      <xdr:colOff>30480</xdr:colOff>
      <xdr:row>44</xdr:row>
      <xdr:rowOff>30480</xdr:rowOff>
    </xdr:from>
    <xdr:ext cx="403354" cy="388620"/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61260" y="20116800"/>
          <a:ext cx="403354" cy="388620"/>
        </a:xfrm>
        <a:prstGeom prst="rect">
          <a:avLst/>
        </a:prstGeom>
      </xdr:spPr>
    </xdr:pic>
    <xdr:clientData/>
  </xdr:oneCellAnchor>
  <xdr:twoCellAnchor editAs="oneCell">
    <xdr:from>
      <xdr:col>4</xdr:col>
      <xdr:colOff>76201</xdr:colOff>
      <xdr:row>45</xdr:row>
      <xdr:rowOff>30481</xdr:rowOff>
    </xdr:from>
    <xdr:to>
      <xdr:col>4</xdr:col>
      <xdr:colOff>381001</xdr:colOff>
      <xdr:row>45</xdr:row>
      <xdr:rowOff>426837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06981" y="19674841"/>
          <a:ext cx="304800" cy="3963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th.misumi-ec.com/th/vona2/detail/110300250540/?rid=rid3_detail_1_110300250540" TargetMode="External"/><Relationship Id="rId13" Type="http://schemas.openxmlformats.org/officeDocument/2006/relationships/hyperlink" Target="https://th.misumi-ec.com/th/vona2/detail/110300239250/?HissuCode=SCB5-15&amp;PNSearch=SCB5-15&amp;KWSearch=scb5-15&amp;searchFlow=results2type" TargetMode="External"/><Relationship Id="rId18" Type="http://schemas.openxmlformats.org/officeDocument/2006/relationships/hyperlink" Target="https://www.arduitronics.com/product/2871/micro-digital-servo-mg90d-360-%E0%B8%AD%E0%B8%87%E0%B8%A8%E0%B8%B2" TargetMode="External"/><Relationship Id="rId26" Type="http://schemas.openxmlformats.org/officeDocument/2006/relationships/drawing" Target="../drawings/drawing1.xml"/><Relationship Id="rId3" Type="http://schemas.openxmlformats.org/officeDocument/2006/relationships/hyperlink" Target="https://th.misumi-ec.com/th/vona2/detail/110300250540/?rid=rid3_detail_1_110300250540" TargetMode="External"/><Relationship Id="rId21" Type="http://schemas.openxmlformats.org/officeDocument/2006/relationships/hyperlink" Target="https://th.misumi-ec.com/th/vona2/detail/221000622915/?PNSearch=SBM-SUS-6&amp;HissuCode=SBM-SUS-6&amp;searchFlow=suggest2products&amp;Keyword=SBM-SUS-6&amp;list=SuggestPreview" TargetMode="External"/><Relationship Id="rId7" Type="http://schemas.openxmlformats.org/officeDocument/2006/relationships/hyperlink" Target="https://th.misumi-ec.com/th/vona2/detail/110300239250/?HissuCode=SCB5-15&amp;PNSearch=SCB5-15&amp;KWSearch=scb5-15&amp;searchFlow=results2type" TargetMode="External"/><Relationship Id="rId12" Type="http://schemas.openxmlformats.org/officeDocument/2006/relationships/hyperlink" Target="https://th.misumi-ec.com/th/vona2/detail/110300239250/?HissuCode=SCB5-15&amp;PNSearch=SCB5-15&amp;KWSearch=scb5-15&amp;searchFlow=results2type" TargetMode="External"/><Relationship Id="rId17" Type="http://schemas.openxmlformats.org/officeDocument/2006/relationships/hyperlink" Target="https://www.arduitronics.com/product/283/micro-servo-sg90" TargetMode="External"/><Relationship Id="rId25" Type="http://schemas.openxmlformats.org/officeDocument/2006/relationships/printerSettings" Target="../printerSettings/printerSettings1.bin"/><Relationship Id="rId2" Type="http://schemas.openxmlformats.org/officeDocument/2006/relationships/hyperlink" Target="https://www.advice.co.th/branch-u003/index.php/product/productdetail/A0144680" TargetMode="External"/><Relationship Id="rId16" Type="http://schemas.openxmlformats.org/officeDocument/2006/relationships/hyperlink" Target="https://www.arduitronics.com/product/4793/tb6600-microstep-driver-peak-4a-9-42vdc-ic-tb67s109aftg-2-phase" TargetMode="External"/><Relationship Id="rId20" Type="http://schemas.openxmlformats.org/officeDocument/2006/relationships/hyperlink" Target="https://th.misumi-ec.com/th/vona2/detail/110300239250/?HissuCode=SCB6-40&amp;PNSearch=SCB6-40&amp;KWSearch=SCB6-40&amp;searchFlow=results2type" TargetMode="External"/><Relationship Id="rId1" Type="http://schemas.openxmlformats.org/officeDocument/2006/relationships/hyperlink" Target="https://www.arduitronics.com/product/4121/teensy-4-1-with-headers-arm-cortex-m7-at-600mhz" TargetMode="External"/><Relationship Id="rId6" Type="http://schemas.openxmlformats.org/officeDocument/2006/relationships/hyperlink" Target="https://th.misumi-ec.com/th/vona2/detail/110300239250/?HissuCode=SCB5-15&amp;PNSearch=SCB5-15&amp;KWSearch=scb5-15&amp;searchFlow=results2type" TargetMode="External"/><Relationship Id="rId11" Type="http://schemas.openxmlformats.org/officeDocument/2006/relationships/hyperlink" Target="https://th.misumi-ec.com/th/vona2/detail/110300250540/?rid=rid3_detail_1_110300250540" TargetMode="External"/><Relationship Id="rId24" Type="http://schemas.openxmlformats.org/officeDocument/2006/relationships/hyperlink" Target="https://th.scsikabel.com/usb-2-0-cable/micro-b-usb-2-0-cable/micro-usb2-0-5-pin-panel-mount-cable-with.html" TargetMode="External"/><Relationship Id="rId5" Type="http://schemas.openxmlformats.org/officeDocument/2006/relationships/hyperlink" Target="https://th.misumi-ec.com/th/vona2/detail/110300250540/?rid=rid3_detail_1_110300250540" TargetMode="External"/><Relationship Id="rId15" Type="http://schemas.openxmlformats.org/officeDocument/2006/relationships/hyperlink" Target="https://th.misumi-ec.com/th/vona2/detail/110300239250/?HissuCode=SCB5-15&amp;PNSearch=SCB5-15&amp;KWSearch=scb5-15&amp;searchFlow=results2type" TargetMode="External"/><Relationship Id="rId23" Type="http://schemas.openxmlformats.org/officeDocument/2006/relationships/hyperlink" Target="https://www.cybertice.com/product/114/dc-jack-socket-5-5x2-5-mm?_gl=1*1q2ruiw*_up*MQ..&amp;gclid=CjwKCAjwreW2BhBhEiwAavLwfNM59CK5VcDEezhhRMX41DAn27eN70aSXD5vW-QK-GAWW4C36THwzRoCh5EQAvD_BwE" TargetMode="External"/><Relationship Id="rId10" Type="http://schemas.openxmlformats.org/officeDocument/2006/relationships/hyperlink" Target="https://th.misumi-ec.com/th/vona2/detail/110300239250/?HissuCode=SCB5-15&amp;PNSearch=SCB5-15&amp;KWSearch=scb5-15&amp;searchFlow=results2type" TargetMode="External"/><Relationship Id="rId19" Type="http://schemas.openxmlformats.org/officeDocument/2006/relationships/hyperlink" Target="https://www.arduitronics.com/product/923/25t-%E0%B8%AA%E0%B8%B5%E0%B9%80%E0%B8%87%E0%B8%B4%E0%B8%99-aluminum-round-servo-mount-screws-mg995-mg996r-s3003-tr213" TargetMode="External"/><Relationship Id="rId4" Type="http://schemas.openxmlformats.org/officeDocument/2006/relationships/hyperlink" Target="https://th.misumi-ec.com/th/vona2/detail/110300239250/?HissuCode=SCB5-15&amp;PNSearch=SCB5-15&amp;KWSearch=scb5-15&amp;searchFlow=results2type" TargetMode="External"/><Relationship Id="rId9" Type="http://schemas.openxmlformats.org/officeDocument/2006/relationships/hyperlink" Target="https://th.misumi-ec.com/th/vona2/detail/110300250540/?rid=rid3_detail_1_110300250540" TargetMode="External"/><Relationship Id="rId14" Type="http://schemas.openxmlformats.org/officeDocument/2006/relationships/hyperlink" Target="https://th.misumi-ec.com/th/vona2/detail/110300239250/?HissuCode=SCB5-15&amp;PNSearch=SCB5-15&amp;KWSearch=scb5-15&amp;searchFlow=results2type" TargetMode="External"/><Relationship Id="rId22" Type="http://schemas.openxmlformats.org/officeDocument/2006/relationships/hyperlink" Target="https://www.cybertice.com/product/110/pin-header-1x40pin-2-54mm-40p-female-connector-%E0%B8%AA%E0%B8%B5%E0%B8%94%E0%B8%B3?_gl=1*7f9m0l*_up*MQ..&amp;gclid=CjwKCAjwreW2BhBhEiwAavLwfNM59CK5VcDEezhhRMX41DAn27eN70aSXD5vW-QK-GAWW4C36THwzRoCh5EQAvD_BwE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8"/>
  <sheetViews>
    <sheetView topLeftCell="A37" workbookViewId="0">
      <selection activeCell="I42" sqref="I42"/>
    </sheetView>
  </sheetViews>
  <sheetFormatPr defaultRowHeight="15.6" x14ac:dyDescent="0.4"/>
  <cols>
    <col min="1" max="1" width="3.44140625" style="2" bestFit="1" customWidth="1"/>
    <col min="2" max="2" width="18.6640625" style="3" bestFit="1" customWidth="1"/>
    <col min="3" max="3" width="7" style="2" bestFit="1" customWidth="1"/>
    <col min="4" max="4" width="6.33203125" style="2" bestFit="1" customWidth="1"/>
    <col min="5" max="5" width="6.6640625" style="2" bestFit="1" customWidth="1"/>
    <col min="6" max="6" width="3.88671875" style="30" bestFit="1" customWidth="1"/>
    <col min="7" max="7" width="6.109375" style="30" bestFit="1" customWidth="1"/>
    <col min="8" max="8" width="5.21875" style="30" bestFit="1" customWidth="1"/>
    <col min="9" max="9" width="4.21875" style="31" bestFit="1" customWidth="1"/>
    <col min="10" max="10" width="8.88671875" style="2"/>
    <col min="11" max="11" width="8.88671875" style="1"/>
    <col min="12" max="16384" width="8.88671875" style="2"/>
  </cols>
  <sheetData>
    <row r="1" spans="1:12" x14ac:dyDescent="0.4">
      <c r="A1" s="4" t="s">
        <v>0</v>
      </c>
      <c r="B1" s="5" t="s">
        <v>1</v>
      </c>
      <c r="C1" s="4" t="s">
        <v>13</v>
      </c>
      <c r="D1" s="4" t="s">
        <v>8</v>
      </c>
      <c r="E1" s="4" t="s">
        <v>2</v>
      </c>
      <c r="F1" s="19" t="s">
        <v>3</v>
      </c>
      <c r="G1" s="19" t="s">
        <v>5</v>
      </c>
      <c r="H1" s="19" t="s">
        <v>4</v>
      </c>
      <c r="I1" s="20" t="s">
        <v>6</v>
      </c>
      <c r="J1" s="4" t="s">
        <v>20</v>
      </c>
      <c r="K1" s="4" t="s">
        <v>7</v>
      </c>
    </row>
    <row r="2" spans="1:12" ht="34.950000000000003" customHeight="1" x14ac:dyDescent="0.4">
      <c r="A2" s="4">
        <v>1</v>
      </c>
      <c r="B2" s="5" t="s">
        <v>9</v>
      </c>
      <c r="C2" s="4" t="s">
        <v>14</v>
      </c>
      <c r="D2" s="4" t="s">
        <v>10</v>
      </c>
      <c r="E2" s="4"/>
      <c r="F2" s="19">
        <v>12</v>
      </c>
      <c r="G2" s="19">
        <v>36.86</v>
      </c>
      <c r="H2" s="19">
        <f>G2*F2</f>
        <v>442.32</v>
      </c>
      <c r="I2" s="6" t="s">
        <v>11</v>
      </c>
      <c r="J2" s="12" t="s">
        <v>26</v>
      </c>
      <c r="K2" s="4"/>
      <c r="L2" s="2">
        <f>SUM(H2,H3,H4,H5,H9,H10,H11,H12,H15:H21)</f>
        <v>6577.9800000000005</v>
      </c>
    </row>
    <row r="3" spans="1:12" ht="34.950000000000003" customHeight="1" x14ac:dyDescent="0.4">
      <c r="A3" s="4">
        <v>2</v>
      </c>
      <c r="B3" s="5" t="s">
        <v>12</v>
      </c>
      <c r="C3" s="4" t="s">
        <v>15</v>
      </c>
      <c r="D3" s="4" t="s">
        <v>16</v>
      </c>
      <c r="E3" s="4"/>
      <c r="F3" s="19">
        <v>1</v>
      </c>
      <c r="G3" s="7">
        <v>3050</v>
      </c>
      <c r="H3" s="19">
        <f t="shared" ref="H3:H47" si="0">G3*F3</f>
        <v>3050</v>
      </c>
      <c r="I3" s="8" t="s">
        <v>17</v>
      </c>
      <c r="J3" s="12" t="s">
        <v>26</v>
      </c>
      <c r="K3" s="4"/>
    </row>
    <row r="4" spans="1:12" ht="34.950000000000003" customHeight="1" x14ac:dyDescent="0.4">
      <c r="A4" s="4">
        <v>3</v>
      </c>
      <c r="B4" s="6" t="s">
        <v>18</v>
      </c>
      <c r="C4" s="4" t="s">
        <v>15</v>
      </c>
      <c r="D4" s="4" t="s">
        <v>16</v>
      </c>
      <c r="E4" s="4"/>
      <c r="F4" s="19">
        <v>1</v>
      </c>
      <c r="G4" s="19">
        <v>330</v>
      </c>
      <c r="H4" s="19">
        <f t="shared" si="0"/>
        <v>330</v>
      </c>
      <c r="I4" s="6" t="s">
        <v>19</v>
      </c>
      <c r="J4" s="12" t="s">
        <v>26</v>
      </c>
      <c r="K4" s="4"/>
    </row>
    <row r="5" spans="1:12" ht="34.950000000000003" customHeight="1" x14ac:dyDescent="0.4">
      <c r="A5" s="4">
        <v>4</v>
      </c>
      <c r="B5" s="9" t="s">
        <v>21</v>
      </c>
      <c r="C5" s="4" t="s">
        <v>15</v>
      </c>
      <c r="D5" s="4" t="s">
        <v>16</v>
      </c>
      <c r="E5" s="4"/>
      <c r="F5" s="19">
        <v>2</v>
      </c>
      <c r="G5" s="19">
        <v>340</v>
      </c>
      <c r="H5" s="19">
        <f t="shared" si="0"/>
        <v>680</v>
      </c>
      <c r="I5" s="11" t="s">
        <v>22</v>
      </c>
      <c r="J5" s="12" t="s">
        <v>26</v>
      </c>
      <c r="K5" s="4"/>
    </row>
    <row r="6" spans="1:12" ht="34.950000000000003" customHeight="1" x14ac:dyDescent="0.4">
      <c r="A6" s="4">
        <v>5</v>
      </c>
      <c r="B6" s="5" t="s">
        <v>24</v>
      </c>
      <c r="C6" s="4" t="s">
        <v>27</v>
      </c>
      <c r="D6" s="4" t="s">
        <v>16</v>
      </c>
      <c r="E6" s="4"/>
      <c r="F6" s="19">
        <v>1</v>
      </c>
      <c r="G6" s="10">
        <v>5890</v>
      </c>
      <c r="H6" s="19">
        <f t="shared" si="0"/>
        <v>5890</v>
      </c>
      <c r="I6" s="11" t="s">
        <v>25</v>
      </c>
      <c r="J6" s="12" t="s">
        <v>26</v>
      </c>
      <c r="K6" s="4"/>
    </row>
    <row r="7" spans="1:12" ht="34.950000000000003" customHeight="1" x14ac:dyDescent="0.4">
      <c r="A7" s="4">
        <v>6</v>
      </c>
      <c r="B7" s="5" t="s">
        <v>32</v>
      </c>
      <c r="C7" s="4" t="s">
        <v>14</v>
      </c>
      <c r="D7" s="4" t="s">
        <v>28</v>
      </c>
      <c r="E7" s="4"/>
      <c r="F7" s="19">
        <v>12</v>
      </c>
      <c r="G7" s="19">
        <v>3.64</v>
      </c>
      <c r="H7" s="19">
        <f t="shared" si="0"/>
        <v>43.68</v>
      </c>
      <c r="I7" s="6" t="s">
        <v>29</v>
      </c>
      <c r="J7" s="12" t="s">
        <v>26</v>
      </c>
      <c r="K7" s="4"/>
    </row>
    <row r="8" spans="1:12" ht="34.950000000000003" customHeight="1" x14ac:dyDescent="0.4">
      <c r="A8" s="4">
        <v>7</v>
      </c>
      <c r="B8" s="5" t="s">
        <v>33</v>
      </c>
      <c r="C8" s="4" t="s">
        <v>14</v>
      </c>
      <c r="D8" s="4" t="s">
        <v>30</v>
      </c>
      <c r="E8" s="4"/>
      <c r="F8" s="19">
        <v>12</v>
      </c>
      <c r="G8" s="19">
        <v>19.559999999999999</v>
      </c>
      <c r="H8" s="19">
        <f t="shared" si="0"/>
        <v>234.71999999999997</v>
      </c>
      <c r="I8" s="11" t="s">
        <v>31</v>
      </c>
      <c r="J8" s="12" t="s">
        <v>26</v>
      </c>
      <c r="K8" s="4"/>
    </row>
    <row r="9" spans="1:12" ht="34.950000000000003" customHeight="1" x14ac:dyDescent="0.4">
      <c r="A9" s="4">
        <v>8</v>
      </c>
      <c r="B9" s="5" t="s">
        <v>34</v>
      </c>
      <c r="C9" s="4" t="s">
        <v>14</v>
      </c>
      <c r="D9" s="4" t="s">
        <v>35</v>
      </c>
      <c r="E9" s="4"/>
      <c r="F9" s="19">
        <v>11</v>
      </c>
      <c r="G9" s="19">
        <v>52.32</v>
      </c>
      <c r="H9" s="19">
        <f t="shared" si="0"/>
        <v>575.52</v>
      </c>
      <c r="I9" s="11" t="s">
        <v>29</v>
      </c>
      <c r="J9" s="12" t="s">
        <v>26</v>
      </c>
      <c r="K9" s="4"/>
    </row>
    <row r="10" spans="1:12" ht="34.950000000000003" customHeight="1" x14ac:dyDescent="0.4">
      <c r="A10" s="4">
        <v>9</v>
      </c>
      <c r="B10" s="5" t="s">
        <v>36</v>
      </c>
      <c r="C10" s="4" t="s">
        <v>14</v>
      </c>
      <c r="D10" s="4" t="s">
        <v>37</v>
      </c>
      <c r="E10" s="4"/>
      <c r="F10" s="19">
        <v>11</v>
      </c>
      <c r="G10" s="19">
        <v>19.559999999999999</v>
      </c>
      <c r="H10" s="19">
        <f t="shared" si="0"/>
        <v>215.16</v>
      </c>
      <c r="I10" s="6" t="s">
        <v>31</v>
      </c>
      <c r="J10" s="12" t="s">
        <v>26</v>
      </c>
      <c r="K10" s="4"/>
    </row>
    <row r="11" spans="1:12" ht="34.950000000000003" customHeight="1" x14ac:dyDescent="0.4">
      <c r="A11" s="4">
        <v>10</v>
      </c>
      <c r="B11" s="5" t="s">
        <v>38</v>
      </c>
      <c r="C11" s="4" t="s">
        <v>14</v>
      </c>
      <c r="D11" s="4" t="s">
        <v>40</v>
      </c>
      <c r="E11" s="4"/>
      <c r="F11" s="19">
        <v>4</v>
      </c>
      <c r="G11" s="19">
        <v>41</v>
      </c>
      <c r="H11" s="19">
        <f t="shared" si="0"/>
        <v>164</v>
      </c>
      <c r="I11" s="11" t="s">
        <v>29</v>
      </c>
      <c r="J11" s="12" t="s">
        <v>26</v>
      </c>
      <c r="K11" s="4"/>
    </row>
    <row r="12" spans="1:12" ht="34.950000000000003" customHeight="1" x14ac:dyDescent="0.4">
      <c r="A12" s="4">
        <v>11</v>
      </c>
      <c r="B12" s="5" t="s">
        <v>39</v>
      </c>
      <c r="C12" s="4" t="s">
        <v>14</v>
      </c>
      <c r="D12" s="4" t="s">
        <v>41</v>
      </c>
      <c r="E12" s="4"/>
      <c r="F12" s="19">
        <v>4</v>
      </c>
      <c r="G12" s="19">
        <v>19.559999999999999</v>
      </c>
      <c r="H12" s="19">
        <f t="shared" si="0"/>
        <v>78.239999999999995</v>
      </c>
      <c r="I12" s="11" t="s">
        <v>31</v>
      </c>
      <c r="J12" s="12" t="s">
        <v>26</v>
      </c>
      <c r="K12" s="4"/>
    </row>
    <row r="13" spans="1:12" ht="34.950000000000003" customHeight="1" x14ac:dyDescent="0.4">
      <c r="A13" s="4">
        <v>12</v>
      </c>
      <c r="B13" s="5" t="s">
        <v>42</v>
      </c>
      <c r="C13" s="4" t="s">
        <v>14</v>
      </c>
      <c r="D13" s="4" t="s">
        <v>43</v>
      </c>
      <c r="E13" s="4"/>
      <c r="F13" s="19">
        <v>1</v>
      </c>
      <c r="G13" s="19">
        <v>13</v>
      </c>
      <c r="H13" s="19">
        <f t="shared" si="0"/>
        <v>13</v>
      </c>
      <c r="I13" s="11" t="s">
        <v>29</v>
      </c>
      <c r="J13" s="12" t="s">
        <v>26</v>
      </c>
      <c r="K13" s="4"/>
    </row>
    <row r="14" spans="1:12" ht="34.950000000000003" customHeight="1" x14ac:dyDescent="0.4">
      <c r="A14" s="4">
        <v>13</v>
      </c>
      <c r="B14" s="5" t="s">
        <v>44</v>
      </c>
      <c r="C14" s="4" t="s">
        <v>14</v>
      </c>
      <c r="D14" s="4" t="s">
        <v>45</v>
      </c>
      <c r="E14" s="4"/>
      <c r="F14" s="19">
        <v>5</v>
      </c>
      <c r="G14" s="19">
        <v>19.559999999999999</v>
      </c>
      <c r="H14" s="19">
        <f t="shared" ref="H14:H16" si="1">G14*F14</f>
        <v>97.8</v>
      </c>
      <c r="I14" s="11" t="s">
        <v>31</v>
      </c>
      <c r="J14" s="12" t="s">
        <v>26</v>
      </c>
      <c r="K14" s="4"/>
    </row>
    <row r="15" spans="1:12" ht="34.950000000000003" customHeight="1" x14ac:dyDescent="0.4">
      <c r="A15" s="4">
        <v>14</v>
      </c>
      <c r="B15" s="5" t="s">
        <v>49</v>
      </c>
      <c r="C15" s="4" t="s">
        <v>14</v>
      </c>
      <c r="D15" s="4" t="s">
        <v>47</v>
      </c>
      <c r="E15" s="4"/>
      <c r="F15" s="19">
        <v>16</v>
      </c>
      <c r="G15" s="19">
        <v>6</v>
      </c>
      <c r="H15" s="19">
        <f t="shared" si="1"/>
        <v>96</v>
      </c>
      <c r="I15" s="11" t="s">
        <v>29</v>
      </c>
      <c r="J15" s="12" t="s">
        <v>26</v>
      </c>
      <c r="K15" s="4"/>
    </row>
    <row r="16" spans="1:12" ht="34.950000000000003" customHeight="1" x14ac:dyDescent="0.4">
      <c r="A16" s="4">
        <v>15</v>
      </c>
      <c r="B16" s="5" t="s">
        <v>46</v>
      </c>
      <c r="C16" s="4" t="s">
        <v>14</v>
      </c>
      <c r="D16" s="4" t="s">
        <v>48</v>
      </c>
      <c r="E16" s="4"/>
      <c r="F16" s="19">
        <v>16</v>
      </c>
      <c r="G16" s="19">
        <v>19.559999999999999</v>
      </c>
      <c r="H16" s="19">
        <f t="shared" si="1"/>
        <v>312.95999999999998</v>
      </c>
      <c r="I16" s="11" t="s">
        <v>31</v>
      </c>
      <c r="J16" s="12" t="s">
        <v>26</v>
      </c>
      <c r="K16" s="4"/>
    </row>
    <row r="17" spans="1:11" ht="34.950000000000003" customHeight="1" x14ac:dyDescent="0.4">
      <c r="A17" s="4">
        <v>16</v>
      </c>
      <c r="B17" s="5" t="s">
        <v>53</v>
      </c>
      <c r="C17" s="4" t="s">
        <v>14</v>
      </c>
      <c r="D17" s="4" t="s">
        <v>51</v>
      </c>
      <c r="E17" s="4"/>
      <c r="F17" s="19">
        <v>14</v>
      </c>
      <c r="G17" s="19">
        <v>13.65</v>
      </c>
      <c r="H17" s="19">
        <f t="shared" ref="H17:H19" si="2">G17*F17</f>
        <v>191.1</v>
      </c>
      <c r="I17" s="11" t="s">
        <v>29</v>
      </c>
      <c r="J17" s="12" t="s">
        <v>26</v>
      </c>
      <c r="K17" s="4"/>
    </row>
    <row r="18" spans="1:11" ht="34.950000000000003" customHeight="1" x14ac:dyDescent="0.4">
      <c r="A18" s="4">
        <v>17</v>
      </c>
      <c r="B18" s="5" t="s">
        <v>50</v>
      </c>
      <c r="C18" s="4" t="s">
        <v>14</v>
      </c>
      <c r="D18" s="4" t="s">
        <v>52</v>
      </c>
      <c r="E18" s="4"/>
      <c r="F18" s="19">
        <v>18</v>
      </c>
      <c r="G18" s="19">
        <v>19.559999999999999</v>
      </c>
      <c r="H18" s="19">
        <f t="shared" si="2"/>
        <v>352.08</v>
      </c>
      <c r="I18" s="11" t="s">
        <v>31</v>
      </c>
      <c r="J18" s="12" t="s">
        <v>26</v>
      </c>
      <c r="K18" s="4"/>
    </row>
    <row r="19" spans="1:11" ht="34.950000000000003" customHeight="1" x14ac:dyDescent="0.4">
      <c r="A19" s="4">
        <v>18</v>
      </c>
      <c r="B19" s="5" t="s">
        <v>54</v>
      </c>
      <c r="C19" s="4" t="s">
        <v>14</v>
      </c>
      <c r="D19" s="4" t="s">
        <v>57</v>
      </c>
      <c r="E19" s="4"/>
      <c r="F19" s="19">
        <v>2</v>
      </c>
      <c r="G19" s="19">
        <v>6</v>
      </c>
      <c r="H19" s="19">
        <f t="shared" si="2"/>
        <v>12</v>
      </c>
      <c r="I19" s="11" t="s">
        <v>29</v>
      </c>
      <c r="J19" s="12" t="s">
        <v>26</v>
      </c>
      <c r="K19" s="4"/>
    </row>
    <row r="20" spans="1:11" ht="34.950000000000003" customHeight="1" x14ac:dyDescent="0.4">
      <c r="A20" s="4">
        <v>19</v>
      </c>
      <c r="B20" s="5" t="s">
        <v>55</v>
      </c>
      <c r="C20" s="4" t="s">
        <v>14</v>
      </c>
      <c r="D20" s="4" t="s">
        <v>58</v>
      </c>
      <c r="E20" s="4"/>
      <c r="F20" s="19">
        <v>2</v>
      </c>
      <c r="G20" s="19">
        <v>12</v>
      </c>
      <c r="H20" s="19">
        <f t="shared" ref="H20:H21" si="3">G20*F20</f>
        <v>24</v>
      </c>
      <c r="I20" s="11" t="s">
        <v>29</v>
      </c>
      <c r="J20" s="12" t="s">
        <v>26</v>
      </c>
      <c r="K20" s="4"/>
    </row>
    <row r="21" spans="1:11" ht="34.950000000000003" customHeight="1" x14ac:dyDescent="0.4">
      <c r="A21" s="4">
        <v>20</v>
      </c>
      <c r="B21" s="5" t="s">
        <v>56</v>
      </c>
      <c r="C21" s="4" t="s">
        <v>14</v>
      </c>
      <c r="D21" s="4" t="s">
        <v>59</v>
      </c>
      <c r="E21" s="4"/>
      <c r="F21" s="19">
        <v>4</v>
      </c>
      <c r="G21" s="19">
        <v>13.65</v>
      </c>
      <c r="H21" s="19">
        <f t="shared" si="3"/>
        <v>54.6</v>
      </c>
      <c r="I21" s="11" t="s">
        <v>29</v>
      </c>
      <c r="J21" s="12" t="s">
        <v>26</v>
      </c>
      <c r="K21" s="4"/>
    </row>
    <row r="22" spans="1:11" ht="34.950000000000003" customHeight="1" x14ac:dyDescent="0.4">
      <c r="A22" s="4">
        <v>21</v>
      </c>
      <c r="B22" s="5" t="s">
        <v>60</v>
      </c>
      <c r="C22" s="13" t="s">
        <v>15</v>
      </c>
      <c r="D22" s="4"/>
      <c r="E22" s="4"/>
      <c r="F22" s="19">
        <v>1</v>
      </c>
      <c r="G22" s="19">
        <v>64</v>
      </c>
      <c r="H22" s="19">
        <f t="shared" si="0"/>
        <v>64</v>
      </c>
      <c r="I22" s="11" t="s">
        <v>61</v>
      </c>
      <c r="J22" s="18" t="s">
        <v>81</v>
      </c>
      <c r="K22" s="4"/>
    </row>
    <row r="23" spans="1:11" ht="34.950000000000003" customHeight="1" x14ac:dyDescent="0.4">
      <c r="A23" s="4">
        <v>22</v>
      </c>
      <c r="B23" s="5" t="s">
        <v>62</v>
      </c>
      <c r="C23" s="13" t="s">
        <v>15</v>
      </c>
      <c r="D23" s="4"/>
      <c r="E23" s="4"/>
      <c r="F23" s="19">
        <v>1</v>
      </c>
      <c r="G23" s="19">
        <v>140</v>
      </c>
      <c r="H23" s="19">
        <f t="shared" si="0"/>
        <v>140</v>
      </c>
      <c r="I23" s="11" t="s">
        <v>63</v>
      </c>
      <c r="J23" s="18" t="s">
        <v>81</v>
      </c>
      <c r="K23" s="4"/>
    </row>
    <row r="24" spans="1:11" ht="34.950000000000003" customHeight="1" x14ac:dyDescent="0.4">
      <c r="A24" s="4">
        <v>23</v>
      </c>
      <c r="B24" s="9" t="s">
        <v>64</v>
      </c>
      <c r="C24" s="13" t="s">
        <v>15</v>
      </c>
      <c r="D24" s="4"/>
      <c r="E24" s="4"/>
      <c r="F24" s="19">
        <v>1</v>
      </c>
      <c r="G24" s="19">
        <v>17.5</v>
      </c>
      <c r="H24" s="19">
        <f t="shared" si="0"/>
        <v>17.5</v>
      </c>
      <c r="I24" s="11" t="s">
        <v>65</v>
      </c>
      <c r="J24" s="18" t="s">
        <v>81</v>
      </c>
      <c r="K24" s="4"/>
    </row>
    <row r="25" spans="1:11" ht="34.950000000000003" customHeight="1" x14ac:dyDescent="0.4">
      <c r="A25" s="4">
        <v>24</v>
      </c>
      <c r="B25" s="9" t="s">
        <v>66</v>
      </c>
      <c r="C25" s="4" t="s">
        <v>67</v>
      </c>
      <c r="D25" s="4"/>
      <c r="E25" s="4"/>
      <c r="F25" s="19">
        <v>2</v>
      </c>
      <c r="G25" s="19">
        <v>22</v>
      </c>
      <c r="H25" s="19">
        <f t="shared" si="0"/>
        <v>44</v>
      </c>
      <c r="I25" s="6" t="s">
        <v>68</v>
      </c>
      <c r="J25" s="18" t="s">
        <v>81</v>
      </c>
      <c r="K25" s="4"/>
    </row>
    <row r="26" spans="1:11" ht="34.950000000000003" customHeight="1" x14ac:dyDescent="0.4">
      <c r="A26" s="13">
        <v>25</v>
      </c>
      <c r="B26" s="9" t="s">
        <v>69</v>
      </c>
      <c r="C26" s="13" t="s">
        <v>67</v>
      </c>
      <c r="D26" s="13"/>
      <c r="E26" s="13"/>
      <c r="F26" s="19">
        <v>2</v>
      </c>
      <c r="G26" s="19">
        <v>19</v>
      </c>
      <c r="H26" s="19">
        <f t="shared" si="0"/>
        <v>38</v>
      </c>
      <c r="I26" s="6" t="s">
        <v>72</v>
      </c>
      <c r="J26" s="18" t="s">
        <v>81</v>
      </c>
      <c r="K26" s="13"/>
    </row>
    <row r="27" spans="1:11" ht="34.950000000000003" customHeight="1" x14ac:dyDescent="0.4">
      <c r="A27" s="13">
        <v>26</v>
      </c>
      <c r="B27" s="9" t="s">
        <v>70</v>
      </c>
      <c r="C27" s="13" t="s">
        <v>67</v>
      </c>
      <c r="D27" s="13"/>
      <c r="E27" s="13"/>
      <c r="F27" s="19">
        <v>2</v>
      </c>
      <c r="G27" s="19">
        <v>17</v>
      </c>
      <c r="H27" s="19">
        <f t="shared" si="0"/>
        <v>34</v>
      </c>
      <c r="I27" s="6" t="s">
        <v>71</v>
      </c>
      <c r="J27" s="18" t="s">
        <v>81</v>
      </c>
      <c r="K27" s="13"/>
    </row>
    <row r="28" spans="1:11" ht="34.950000000000003" customHeight="1" x14ac:dyDescent="0.4">
      <c r="A28" s="13">
        <v>27</v>
      </c>
      <c r="B28" s="16" t="s">
        <v>73</v>
      </c>
      <c r="C28" s="13" t="s">
        <v>14</v>
      </c>
      <c r="D28" s="13" t="s">
        <v>74</v>
      </c>
      <c r="E28" s="13"/>
      <c r="F28" s="19">
        <v>10</v>
      </c>
      <c r="G28" s="19">
        <v>16</v>
      </c>
      <c r="H28" s="19">
        <f t="shared" si="0"/>
        <v>160</v>
      </c>
      <c r="I28" s="11" t="s">
        <v>75</v>
      </c>
      <c r="J28" s="12" t="s">
        <v>26</v>
      </c>
      <c r="K28" s="13"/>
    </row>
    <row r="29" spans="1:11" ht="34.950000000000003" customHeight="1" x14ac:dyDescent="0.4">
      <c r="A29" s="13">
        <v>28</v>
      </c>
      <c r="B29" s="14" t="s">
        <v>76</v>
      </c>
      <c r="C29" s="15" t="s">
        <v>14</v>
      </c>
      <c r="D29" s="16" t="s">
        <v>76</v>
      </c>
      <c r="E29" s="13"/>
      <c r="F29" s="19">
        <v>10</v>
      </c>
      <c r="G29" s="19">
        <v>21.68</v>
      </c>
      <c r="H29" s="19">
        <f t="shared" si="0"/>
        <v>216.8</v>
      </c>
      <c r="I29" s="11" t="s">
        <v>79</v>
      </c>
      <c r="J29" s="12" t="s">
        <v>26</v>
      </c>
      <c r="K29" s="13"/>
    </row>
    <row r="30" spans="1:11" ht="34.950000000000003" customHeight="1" x14ac:dyDescent="0.4">
      <c r="A30" s="13">
        <v>29</v>
      </c>
      <c r="B30" s="9" t="s">
        <v>77</v>
      </c>
      <c r="C30" s="13" t="s">
        <v>78</v>
      </c>
      <c r="D30" s="13"/>
      <c r="E30" s="13"/>
      <c r="F30" s="19">
        <v>1</v>
      </c>
      <c r="G30" s="19">
        <v>310</v>
      </c>
      <c r="H30" s="19">
        <f t="shared" si="0"/>
        <v>310</v>
      </c>
      <c r="I30" s="6" t="s">
        <v>80</v>
      </c>
      <c r="J30" s="18" t="s">
        <v>81</v>
      </c>
      <c r="K30" s="32">
        <v>45544</v>
      </c>
    </row>
    <row r="31" spans="1:11" ht="34.950000000000003" customHeight="1" x14ac:dyDescent="0.4">
      <c r="A31" s="13">
        <v>30</v>
      </c>
      <c r="B31" s="9" t="s">
        <v>82</v>
      </c>
      <c r="C31" s="13" t="s">
        <v>67</v>
      </c>
      <c r="D31" s="13"/>
      <c r="E31" s="13"/>
      <c r="F31" s="19">
        <v>5</v>
      </c>
      <c r="G31" s="19">
        <v>8</v>
      </c>
      <c r="H31" s="19">
        <f t="shared" si="0"/>
        <v>40</v>
      </c>
      <c r="I31" s="6" t="s">
        <v>83</v>
      </c>
      <c r="J31" s="18" t="s">
        <v>81</v>
      </c>
      <c r="K31" s="32">
        <v>45545</v>
      </c>
    </row>
    <row r="32" spans="1:11" ht="34.950000000000003" customHeight="1" x14ac:dyDescent="0.4">
      <c r="A32" s="13">
        <v>31</v>
      </c>
      <c r="B32" s="21" t="s">
        <v>84</v>
      </c>
      <c r="C32" s="17" t="s">
        <v>15</v>
      </c>
      <c r="D32" s="13"/>
      <c r="E32" s="13"/>
      <c r="F32" s="19">
        <v>4</v>
      </c>
      <c r="G32" s="19">
        <v>15</v>
      </c>
      <c r="H32" s="19">
        <f t="shared" si="0"/>
        <v>60</v>
      </c>
      <c r="I32" s="6" t="s">
        <v>85</v>
      </c>
      <c r="J32" s="18" t="s">
        <v>81</v>
      </c>
      <c r="K32" s="32">
        <v>45546</v>
      </c>
    </row>
    <row r="33" spans="1:11" ht="34.950000000000003" customHeight="1" x14ac:dyDescent="0.4">
      <c r="A33" s="13">
        <v>32</v>
      </c>
      <c r="B33" s="14" t="s">
        <v>86</v>
      </c>
      <c r="C33" s="17" t="s">
        <v>67</v>
      </c>
      <c r="D33" s="13"/>
      <c r="E33" s="13"/>
      <c r="F33" s="19">
        <v>2</v>
      </c>
      <c r="G33" s="19">
        <v>8</v>
      </c>
      <c r="H33" s="19">
        <f t="shared" si="0"/>
        <v>16</v>
      </c>
      <c r="I33" s="11" t="s">
        <v>87</v>
      </c>
      <c r="J33" s="18" t="s">
        <v>81</v>
      </c>
      <c r="K33" s="32">
        <v>45547</v>
      </c>
    </row>
    <row r="34" spans="1:11" ht="34.950000000000003" customHeight="1" x14ac:dyDescent="0.4">
      <c r="A34" s="13">
        <v>33</v>
      </c>
      <c r="B34" s="14" t="s">
        <v>88</v>
      </c>
      <c r="C34" s="17" t="s">
        <v>67</v>
      </c>
      <c r="D34" s="13"/>
      <c r="E34" s="13"/>
      <c r="F34" s="19">
        <v>2</v>
      </c>
      <c r="G34" s="19">
        <v>15</v>
      </c>
      <c r="H34" s="19">
        <f t="shared" si="0"/>
        <v>30</v>
      </c>
      <c r="I34" s="6" t="s">
        <v>89</v>
      </c>
      <c r="J34" s="18" t="s">
        <v>81</v>
      </c>
      <c r="K34" s="32">
        <v>45548</v>
      </c>
    </row>
    <row r="35" spans="1:11" ht="34.950000000000003" customHeight="1" x14ac:dyDescent="0.4">
      <c r="A35" s="13">
        <v>34</v>
      </c>
      <c r="B35" s="14" t="s">
        <v>90</v>
      </c>
      <c r="C35" s="17" t="s">
        <v>67</v>
      </c>
      <c r="D35" s="13"/>
      <c r="E35" s="13"/>
      <c r="F35" s="19">
        <v>1</v>
      </c>
      <c r="G35" s="19">
        <v>145</v>
      </c>
      <c r="H35" s="19">
        <f t="shared" si="0"/>
        <v>145</v>
      </c>
      <c r="I35" s="6" t="s">
        <v>91</v>
      </c>
      <c r="J35" s="18" t="s">
        <v>81</v>
      </c>
      <c r="K35" s="32">
        <v>45549</v>
      </c>
    </row>
    <row r="36" spans="1:11" ht="34.950000000000003" customHeight="1" x14ac:dyDescent="0.4">
      <c r="A36" s="13">
        <v>35</v>
      </c>
      <c r="B36" s="14" t="s">
        <v>92</v>
      </c>
      <c r="C36" s="17" t="s">
        <v>67</v>
      </c>
      <c r="D36" s="13"/>
      <c r="E36" s="13"/>
      <c r="F36" s="19">
        <v>5</v>
      </c>
      <c r="G36" s="19">
        <v>10</v>
      </c>
      <c r="H36" s="19">
        <f t="shared" si="0"/>
        <v>50</v>
      </c>
      <c r="I36" s="11" t="s">
        <v>93</v>
      </c>
      <c r="J36" s="18" t="s">
        <v>81</v>
      </c>
      <c r="K36" s="32">
        <v>45550</v>
      </c>
    </row>
    <row r="37" spans="1:11" ht="34.950000000000003" customHeight="1" x14ac:dyDescent="0.4">
      <c r="A37" s="13">
        <v>36</v>
      </c>
      <c r="B37" s="14" t="s">
        <v>94</v>
      </c>
      <c r="C37" s="17" t="s">
        <v>67</v>
      </c>
      <c r="D37" s="13"/>
      <c r="E37" s="13"/>
      <c r="F37" s="19">
        <v>5</v>
      </c>
      <c r="G37" s="19">
        <v>7</v>
      </c>
      <c r="H37" s="19">
        <f t="shared" si="0"/>
        <v>35</v>
      </c>
      <c r="I37" s="11" t="s">
        <v>95</v>
      </c>
      <c r="J37" s="18" t="s">
        <v>81</v>
      </c>
      <c r="K37" s="32">
        <v>45551</v>
      </c>
    </row>
    <row r="38" spans="1:11" ht="34.950000000000003" customHeight="1" x14ac:dyDescent="0.4">
      <c r="A38" s="13">
        <v>37</v>
      </c>
      <c r="B38" s="14" t="s">
        <v>96</v>
      </c>
      <c r="C38" s="17" t="s">
        <v>67</v>
      </c>
      <c r="D38" s="13"/>
      <c r="E38" s="13"/>
      <c r="F38" s="19">
        <v>4</v>
      </c>
      <c r="G38" s="19">
        <v>10</v>
      </c>
      <c r="H38" s="19">
        <f t="shared" si="0"/>
        <v>40</v>
      </c>
      <c r="I38" s="11" t="s">
        <v>125</v>
      </c>
      <c r="J38" s="18" t="s">
        <v>81</v>
      </c>
      <c r="K38" s="32">
        <v>45552</v>
      </c>
    </row>
    <row r="39" spans="1:11" ht="34.950000000000003" customHeight="1" x14ac:dyDescent="0.4">
      <c r="A39" s="13">
        <v>38</v>
      </c>
      <c r="B39" s="14" t="s">
        <v>99</v>
      </c>
      <c r="C39" s="13" t="s">
        <v>97</v>
      </c>
      <c r="D39" s="13"/>
      <c r="E39" s="13"/>
      <c r="F39" s="19">
        <v>1</v>
      </c>
      <c r="G39" s="19">
        <v>350</v>
      </c>
      <c r="H39" s="19">
        <f t="shared" si="0"/>
        <v>350</v>
      </c>
      <c r="I39" s="6" t="s">
        <v>98</v>
      </c>
      <c r="J39" s="18" t="s">
        <v>81</v>
      </c>
      <c r="K39" s="32">
        <v>45553</v>
      </c>
    </row>
    <row r="40" spans="1:11" ht="34.950000000000003" customHeight="1" x14ac:dyDescent="0.4">
      <c r="A40" s="13">
        <v>39</v>
      </c>
      <c r="B40" s="14" t="s">
        <v>111</v>
      </c>
      <c r="C40" s="13" t="s">
        <v>112</v>
      </c>
      <c r="D40" s="13"/>
      <c r="E40" s="13"/>
      <c r="F40" s="19">
        <v>1</v>
      </c>
      <c r="G40" s="19">
        <v>150</v>
      </c>
      <c r="H40" s="19">
        <f t="shared" si="0"/>
        <v>150</v>
      </c>
      <c r="I40" s="11" t="s">
        <v>113</v>
      </c>
      <c r="J40" s="18" t="s">
        <v>81</v>
      </c>
      <c r="K40" s="32">
        <v>45554</v>
      </c>
    </row>
    <row r="41" spans="1:11" ht="34.950000000000003" customHeight="1" x14ac:dyDescent="0.4">
      <c r="A41" s="19">
        <v>40</v>
      </c>
      <c r="B41" s="5" t="s">
        <v>114</v>
      </c>
      <c r="C41" s="4" t="s">
        <v>115</v>
      </c>
      <c r="D41" s="4"/>
      <c r="E41" s="4"/>
      <c r="F41" s="19">
        <v>2</v>
      </c>
      <c r="G41" s="19">
        <v>69</v>
      </c>
      <c r="H41" s="19">
        <f>G41*F41</f>
        <v>138</v>
      </c>
      <c r="I41" s="6" t="s">
        <v>116</v>
      </c>
      <c r="J41" s="18" t="s">
        <v>81</v>
      </c>
      <c r="K41" s="32">
        <v>45555</v>
      </c>
    </row>
    <row r="42" spans="1:11" ht="34.950000000000003" customHeight="1" x14ac:dyDescent="0.4">
      <c r="A42" s="19">
        <v>41</v>
      </c>
      <c r="B42" s="20" t="s">
        <v>117</v>
      </c>
      <c r="C42" s="19" t="s">
        <v>15</v>
      </c>
      <c r="D42" s="19"/>
      <c r="E42" s="19"/>
      <c r="F42" s="19">
        <v>20</v>
      </c>
      <c r="G42" s="19">
        <v>2</v>
      </c>
      <c r="H42" s="19">
        <f>G42*F42</f>
        <v>40</v>
      </c>
      <c r="I42" s="6" t="s">
        <v>120</v>
      </c>
      <c r="J42" s="18" t="s">
        <v>81</v>
      </c>
      <c r="K42" s="32">
        <v>45556</v>
      </c>
    </row>
    <row r="43" spans="1:11" ht="34.950000000000003" customHeight="1" x14ac:dyDescent="0.4">
      <c r="A43" s="19">
        <v>42</v>
      </c>
      <c r="B43" s="20" t="s">
        <v>118</v>
      </c>
      <c r="C43" s="19" t="s">
        <v>15</v>
      </c>
      <c r="D43" s="19"/>
      <c r="E43" s="19"/>
      <c r="F43" s="19">
        <v>20</v>
      </c>
      <c r="G43" s="19">
        <v>2</v>
      </c>
      <c r="H43" s="19">
        <f>G43*F43</f>
        <v>40</v>
      </c>
      <c r="I43" s="6" t="s">
        <v>119</v>
      </c>
      <c r="J43" s="18" t="s">
        <v>81</v>
      </c>
      <c r="K43" s="32">
        <v>45557</v>
      </c>
    </row>
    <row r="44" spans="1:11" ht="34.950000000000003" customHeight="1" x14ac:dyDescent="0.4">
      <c r="A44" s="19">
        <v>43</v>
      </c>
      <c r="B44" s="20" t="s">
        <v>121</v>
      </c>
      <c r="C44" s="19" t="s">
        <v>15</v>
      </c>
      <c r="D44" s="19"/>
      <c r="E44" s="19"/>
      <c r="F44" s="19">
        <v>20</v>
      </c>
      <c r="G44" s="19">
        <v>2</v>
      </c>
      <c r="H44" s="19">
        <f>G44*F44</f>
        <v>40</v>
      </c>
      <c r="I44" s="6" t="s">
        <v>122</v>
      </c>
      <c r="J44" s="18" t="s">
        <v>81</v>
      </c>
      <c r="K44" s="32">
        <v>45558</v>
      </c>
    </row>
    <row r="45" spans="1:11" ht="34.950000000000003" customHeight="1" x14ac:dyDescent="0.4">
      <c r="A45" s="19">
        <v>44</v>
      </c>
      <c r="B45" s="28" t="s">
        <v>123</v>
      </c>
      <c r="C45" s="19" t="s">
        <v>15</v>
      </c>
      <c r="D45" s="28"/>
      <c r="E45" s="28"/>
      <c r="F45" s="20">
        <v>10</v>
      </c>
      <c r="G45" s="20">
        <v>2</v>
      </c>
      <c r="H45" s="20">
        <f>G45*F45</f>
        <v>20</v>
      </c>
      <c r="I45" s="20" t="s">
        <v>124</v>
      </c>
      <c r="J45" s="18" t="s">
        <v>81</v>
      </c>
      <c r="K45" s="32">
        <v>45559</v>
      </c>
    </row>
    <row r="46" spans="1:11" ht="34.950000000000003" customHeight="1" x14ac:dyDescent="0.4">
      <c r="A46" s="19">
        <v>45</v>
      </c>
      <c r="B46" s="20" t="s">
        <v>126</v>
      </c>
      <c r="C46" s="19" t="s">
        <v>127</v>
      </c>
      <c r="D46" s="19"/>
      <c r="E46" s="19"/>
      <c r="F46" s="19">
        <v>2</v>
      </c>
      <c r="G46" s="19">
        <v>35</v>
      </c>
      <c r="H46" s="19">
        <f>G46*F46</f>
        <v>70</v>
      </c>
      <c r="I46" s="6" t="s">
        <v>128</v>
      </c>
      <c r="J46" s="18" t="s">
        <v>81</v>
      </c>
      <c r="K46" s="32">
        <v>45559</v>
      </c>
    </row>
    <row r="47" spans="1:11" s="29" customFormat="1" ht="34.950000000000003" customHeight="1" x14ac:dyDescent="0.3">
      <c r="A47" s="19"/>
      <c r="B47" s="28"/>
      <c r="C47" s="19"/>
      <c r="D47" s="28"/>
      <c r="E47" s="28"/>
      <c r="F47" s="20"/>
      <c r="G47" s="20"/>
      <c r="H47" s="20"/>
      <c r="I47" s="20"/>
      <c r="J47" s="18"/>
      <c r="K47" s="32"/>
    </row>
    <row r="48" spans="1:11" x14ac:dyDescent="0.4">
      <c r="A48" s="22" t="s">
        <v>4</v>
      </c>
      <c r="B48" s="22"/>
      <c r="C48" s="22"/>
      <c r="D48" s="22"/>
      <c r="E48" s="22"/>
      <c r="F48" s="22">
        <f>SUM(H2:H41)</f>
        <v>14935.479999999998</v>
      </c>
      <c r="G48" s="22"/>
      <c r="H48" s="22"/>
      <c r="I48" s="23" t="s">
        <v>23</v>
      </c>
      <c r="J48" s="23"/>
      <c r="K48" s="4"/>
    </row>
  </sheetData>
  <mergeCells count="3">
    <mergeCell ref="A48:E48"/>
    <mergeCell ref="F48:H48"/>
    <mergeCell ref="I48:J48"/>
  </mergeCells>
  <hyperlinks>
    <hyperlink ref="I3" r:id="rId1"/>
    <hyperlink ref="I6" r:id="rId2"/>
    <hyperlink ref="I8" r:id="rId3"/>
    <hyperlink ref="I9" r:id="rId4"/>
    <hyperlink ref="I12" r:id="rId5"/>
    <hyperlink ref="I11" r:id="rId6"/>
    <hyperlink ref="I13" r:id="rId7"/>
    <hyperlink ref="I14" r:id="rId8"/>
    <hyperlink ref="I16" r:id="rId9"/>
    <hyperlink ref="I15" r:id="rId10"/>
    <hyperlink ref="I18" r:id="rId11"/>
    <hyperlink ref="I17" r:id="rId12"/>
    <hyperlink ref="I19" r:id="rId13"/>
    <hyperlink ref="I20" r:id="rId14"/>
    <hyperlink ref="I21" r:id="rId15"/>
    <hyperlink ref="I5" r:id="rId16"/>
    <hyperlink ref="I22" r:id="rId17"/>
    <hyperlink ref="I23" r:id="rId18"/>
    <hyperlink ref="I24" r:id="rId19"/>
    <hyperlink ref="I28" r:id="rId20"/>
    <hyperlink ref="I29" r:id="rId21"/>
    <hyperlink ref="I33"/>
    <hyperlink ref="I36" r:id="rId22"/>
    <hyperlink ref="I37" r:id="rId23"/>
    <hyperlink ref="I40" r:id="rId24"/>
  </hyperlinks>
  <pageMargins left="0.7" right="0.7" top="0.75" bottom="0.75" header="0.3" footer="0.3"/>
  <pageSetup paperSize="9" orientation="portrait" horizontalDpi="300" verticalDpi="300" r:id="rId25"/>
  <drawing r:id="rId2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"/>
  <sheetViews>
    <sheetView tabSelected="1" workbookViewId="0">
      <selection activeCell="F7" sqref="F7"/>
    </sheetView>
  </sheetViews>
  <sheetFormatPr defaultRowHeight="14.4" x14ac:dyDescent="0.3"/>
  <cols>
    <col min="1" max="1" width="11.21875" bestFit="1" customWidth="1"/>
  </cols>
  <sheetData>
    <row r="1" spans="1:10" x14ac:dyDescent="0.3">
      <c r="A1" s="25" t="s">
        <v>100</v>
      </c>
      <c r="B1" s="25" t="s">
        <v>3</v>
      </c>
      <c r="C1" s="25" t="s">
        <v>107</v>
      </c>
      <c r="D1" s="25"/>
      <c r="E1" s="25" t="s">
        <v>108</v>
      </c>
      <c r="F1" s="25"/>
      <c r="G1" s="25" t="s">
        <v>109</v>
      </c>
      <c r="H1" s="25"/>
    </row>
    <row r="2" spans="1:10" x14ac:dyDescent="0.3">
      <c r="A2" s="25"/>
      <c r="B2" s="25"/>
      <c r="C2" s="26" t="s">
        <v>110</v>
      </c>
      <c r="D2" s="26" t="s">
        <v>4</v>
      </c>
      <c r="E2" s="26" t="s">
        <v>110</v>
      </c>
      <c r="F2" s="26" t="s">
        <v>4</v>
      </c>
      <c r="G2" s="26" t="s">
        <v>110</v>
      </c>
      <c r="H2" s="26" t="s">
        <v>4</v>
      </c>
    </row>
    <row r="3" spans="1:10" x14ac:dyDescent="0.3">
      <c r="A3" s="27" t="s">
        <v>101</v>
      </c>
      <c r="B3" s="26">
        <v>3</v>
      </c>
      <c r="C3" s="26">
        <v>4</v>
      </c>
      <c r="D3" s="26">
        <f>C3*B3</f>
        <v>12</v>
      </c>
      <c r="E3" s="26">
        <v>4</v>
      </c>
      <c r="F3" s="26">
        <f>E3*B3</f>
        <v>12</v>
      </c>
      <c r="G3" s="26">
        <v>0</v>
      </c>
      <c r="H3" s="26">
        <f>G3*B3</f>
        <v>0</v>
      </c>
    </row>
    <row r="4" spans="1:10" x14ac:dyDescent="0.3">
      <c r="A4" s="27" t="s">
        <v>102</v>
      </c>
      <c r="B4" s="26">
        <v>2</v>
      </c>
      <c r="C4" s="26">
        <v>2</v>
      </c>
      <c r="D4" s="26">
        <f t="shared" ref="D4:D8" si="0">C4*B4</f>
        <v>4</v>
      </c>
      <c r="E4" s="26">
        <v>3</v>
      </c>
      <c r="F4" s="26">
        <f t="shared" ref="F4:F8" si="1">E4*B4</f>
        <v>6</v>
      </c>
      <c r="G4" s="26">
        <v>0</v>
      </c>
      <c r="H4" s="26">
        <f t="shared" ref="H4:H8" si="2">G4*B4</f>
        <v>0</v>
      </c>
    </row>
    <row r="5" spans="1:10" x14ac:dyDescent="0.3">
      <c r="A5" s="27" t="s">
        <v>103</v>
      </c>
      <c r="B5" s="26">
        <v>3</v>
      </c>
      <c r="C5" s="26">
        <v>0</v>
      </c>
      <c r="D5" s="26">
        <f t="shared" si="0"/>
        <v>0</v>
      </c>
      <c r="E5" s="26">
        <v>0</v>
      </c>
      <c r="F5" s="26">
        <f t="shared" si="1"/>
        <v>0</v>
      </c>
      <c r="G5" s="26">
        <v>0</v>
      </c>
      <c r="H5" s="26">
        <f t="shared" si="2"/>
        <v>0</v>
      </c>
    </row>
    <row r="6" spans="1:10" x14ac:dyDescent="0.3">
      <c r="A6" s="27" t="s">
        <v>104</v>
      </c>
      <c r="B6" s="26">
        <v>2</v>
      </c>
      <c r="C6" s="26">
        <v>2</v>
      </c>
      <c r="D6" s="26">
        <f t="shared" si="0"/>
        <v>4</v>
      </c>
      <c r="E6" s="26">
        <v>2</v>
      </c>
      <c r="F6" s="26">
        <f t="shared" si="1"/>
        <v>4</v>
      </c>
      <c r="G6" s="26">
        <v>8</v>
      </c>
      <c r="H6" s="26">
        <v>16</v>
      </c>
    </row>
    <row r="7" spans="1:10" x14ac:dyDescent="0.3">
      <c r="A7" s="27" t="s">
        <v>105</v>
      </c>
      <c r="B7" s="26">
        <v>1</v>
      </c>
      <c r="C7" s="26">
        <v>2</v>
      </c>
      <c r="D7" s="26">
        <f t="shared" si="0"/>
        <v>2</v>
      </c>
      <c r="E7" s="26">
        <v>2</v>
      </c>
      <c r="F7" s="26">
        <f t="shared" si="1"/>
        <v>2</v>
      </c>
      <c r="G7" s="26">
        <v>0</v>
      </c>
      <c r="H7" s="26">
        <f t="shared" si="2"/>
        <v>0</v>
      </c>
    </row>
    <row r="8" spans="1:10" x14ac:dyDescent="0.3">
      <c r="A8" s="27" t="s">
        <v>106</v>
      </c>
      <c r="B8" s="26">
        <v>1</v>
      </c>
      <c r="C8" s="26">
        <v>0</v>
      </c>
      <c r="D8" s="26">
        <f t="shared" si="0"/>
        <v>0</v>
      </c>
      <c r="E8" s="26">
        <v>0</v>
      </c>
      <c r="F8" s="26">
        <f t="shared" si="1"/>
        <v>0</v>
      </c>
      <c r="G8" s="26">
        <v>0</v>
      </c>
      <c r="H8" s="26">
        <f t="shared" si="2"/>
        <v>0</v>
      </c>
    </row>
    <row r="9" spans="1:10" x14ac:dyDescent="0.3">
      <c r="C9" s="24">
        <f>SUM(D3:D8)</f>
        <v>22</v>
      </c>
      <c r="D9" s="24"/>
      <c r="E9" s="24">
        <f>SUM(F3:F8)</f>
        <v>24</v>
      </c>
      <c r="F9" s="24"/>
      <c r="G9" s="24">
        <f>SUM(H3:H8)</f>
        <v>16</v>
      </c>
      <c r="H9" s="24"/>
      <c r="I9">
        <f>SUM(C9:H9)</f>
        <v>62</v>
      </c>
      <c r="J9">
        <f>I9/2</f>
        <v>31</v>
      </c>
    </row>
  </sheetData>
  <mergeCells count="8">
    <mergeCell ref="C9:D9"/>
    <mergeCell ref="E9:F9"/>
    <mergeCell ref="G9:H9"/>
    <mergeCell ref="B1:B2"/>
    <mergeCell ref="A1:A2"/>
    <mergeCell ref="C1:D1"/>
    <mergeCell ref="E1:F1"/>
    <mergeCell ref="G1:H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สั่งของ</vt:lpstr>
      <vt:lpstr>Terminal_Pin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2024-09-09T10:01:58Z</dcterms:modified>
</cp:coreProperties>
</file>